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Меню младшие 1-4 кл Весна" sheetId="1" r:id="rId1"/>
    <sheet name="Меню старшие 5-11 кл Весна" sheetId="2" r:id="rId2"/>
    <sheet name="Замена 1 неделя" sheetId="3" r:id="rId3"/>
    <sheet name="Замена 2 неделя" sheetId="4" r:id="rId4"/>
    <sheet name="Меню сокр" sheetId="5" r:id="rId5"/>
  </sheets>
  <definedNames>
    <definedName name="_xlnm._FilterDatabase" localSheetId="0" hidden="1">'Меню младшие 1-4 кл Весна'!$A$2:$A$182</definedName>
  </definedNames>
  <calcPr fullCalcOnLoad="1"/>
</workbook>
</file>

<file path=xl/sharedStrings.xml><?xml version="1.0" encoding="utf-8"?>
<sst xmlns="http://schemas.openxmlformats.org/spreadsheetml/2006/main" count="753" uniqueCount="182">
  <si>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</si>
  <si>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</si>
  <si>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</si>
  <si>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</si>
  <si>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</si>
  <si>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</si>
  <si>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</si>
  <si>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</si>
  <si>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</si>
  <si>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</si>
  <si>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</si>
  <si>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</si>
  <si>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</si>
  <si>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</si>
  <si>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</si>
  <si>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</si>
  <si>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</si>
  <si>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</si>
  <si>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</si>
  <si>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</si>
  <si>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</si>
  <si>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</si>
  <si>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</si>
  <si>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</si>
  <si>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55/50</t>
  </si>
  <si>
    <t>50/50</t>
  </si>
  <si>
    <t>№ рецептуры</t>
  </si>
  <si>
    <t>1-ая неделя</t>
  </si>
  <si>
    <t>Выход,г</t>
  </si>
  <si>
    <t>100</t>
  </si>
  <si>
    <t>Чай с сахаром</t>
  </si>
  <si>
    <t>Кофейный напиток с молоком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</si>
  <si>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</si>
  <si>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</si>
  <si>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</si>
  <si>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Какао с молоком</t>
  </si>
  <si>
    <t>Компот из свежих яблок (75 С)</t>
  </si>
  <si>
    <t>Плоды и ягоды свежие (яблоки)</t>
  </si>
  <si>
    <t>Фрикадельки в сметанно-томатном соусе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</si>
  <si>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</si>
  <si>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</si>
  <si>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</si>
  <si>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</si>
  <si>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</si>
  <si>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280 Сбор.рец. На прод-ию для обуч. Во всех образ.учреж-Дели -2017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</si>
  <si>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</si>
  <si>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</si>
  <si>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</si>
  <si>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</si>
  <si>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</si>
  <si>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379 Сбор.рец. На прод-ию для обуч. Во всех образ.учреж-Дели 2017</t>
  </si>
  <si>
    <t>№ 377 Сбор.рец. На прод-ию для обуч. Во всех образ.учреж-Дели 2017</t>
  </si>
  <si>
    <t>№ 304 Сбор.рец. На прод-ию для обуч. Во всех образ.учреж-Дели 2017</t>
  </si>
  <si>
    <t>№ 382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</si>
  <si>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</si>
  <si>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</si>
  <si>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Запеканка творожная с молоком сгущенным</t>
  </si>
  <si>
    <t>130/20</t>
  </si>
  <si>
    <t>Сыр порционно</t>
  </si>
  <si>
    <t>№ 15 Сбор.рец. На прод-ию для обуч. Во всех образ.учреж-Дели 2017</t>
  </si>
  <si>
    <t>№ 223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</si>
  <si>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</si>
  <si>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>200</t>
  </si>
  <si>
    <t>Директор ООО "АБК- Пэймент"</t>
  </si>
  <si>
    <t xml:space="preserve">________________Р.Р.Рахматуллин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</si>
  <si>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</si>
  <si>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</si>
  <si>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</si>
  <si>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</si>
  <si>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</si>
  <si>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</si>
  <si>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№  Сбор.рец. На прод-ию для обуч. Во всех образ.учреж-Дели 2017</t>
  </si>
  <si>
    <t xml:space="preserve">№ 291 Сбор.рец. На прод-ию для обуч. Во всех образ.учреж-Дели -2017 </t>
  </si>
  <si>
    <t>№ 271 Сбор.рец. На прод-ию для обуч. Во всех образ.учреж-Дели 2017</t>
  </si>
  <si>
    <t>Чай с сахаром,с яблоком</t>
  </si>
  <si>
    <t>180/10/10</t>
  </si>
  <si>
    <t>Рис отварной с маслом сливочным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</si>
  <si>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</si>
  <si>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</si>
  <si>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</si>
  <si>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>175/25</t>
  </si>
  <si>
    <t xml:space="preserve">№ 15 Сбор.рец. На прод-ию для обуч. Во всех образ.учреж-Дели -2017 </t>
  </si>
  <si>
    <t>№175 Сбор.рец. На прод-ию для обуч. Во всех образ.учреж-Дели 2017</t>
  </si>
  <si>
    <t xml:space="preserve">Каша "Дружба" вязкая молочная </t>
  </si>
  <si>
    <t>Компот из замороженных фруктов (75С)</t>
  </si>
  <si>
    <t>Макаронные изделия отварные с маслом сливочным</t>
  </si>
  <si>
    <t>190/10</t>
  </si>
  <si>
    <t>185/10/5</t>
  </si>
  <si>
    <t>Салат из свеклы отварной</t>
  </si>
  <si>
    <t>№ 52 Сбор.рец. На прод-ию для обуч. Во всех образ.учреж-Дели -2017</t>
  </si>
  <si>
    <t>№343  Сбор.рец. На прод-ию для обуч. Во всех образ.учреж-Дели 2017</t>
  </si>
  <si>
    <t xml:space="preserve">Рагу из птицы с овощами </t>
  </si>
  <si>
    <t>Бутерброд с сыром</t>
  </si>
  <si>
    <t xml:space="preserve">№ 3 Сбор.рец. На прод-ию для обуч. Во всех образ.учреж-Дели -2017 </t>
  </si>
  <si>
    <t>10</t>
  </si>
  <si>
    <t>ТТК</t>
  </si>
  <si>
    <t>Котлета домашняя из говядины</t>
  </si>
  <si>
    <t>Каша "Дружба" вязкая молочная с маслом сливочным</t>
  </si>
  <si>
    <t>80/20</t>
  </si>
  <si>
    <t>50/200</t>
  </si>
  <si>
    <t xml:space="preserve"> 2 день</t>
  </si>
  <si>
    <t>Котлеты из мяса кур в томатном соусе</t>
  </si>
  <si>
    <t>Пюре картофельное</t>
  </si>
  <si>
    <t>Бутерброд с сыром,с маслом сливочным</t>
  </si>
  <si>
    <t>Замена блюда</t>
  </si>
  <si>
    <t>День</t>
  </si>
  <si>
    <t>Прием пищи</t>
  </si>
  <si>
    <t>Заменяемое блюдо/ Вариант Замены</t>
  </si>
  <si>
    <t>Пищевая и энергетическая ценность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</si>
  <si>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</si>
  <si>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</si>
  <si>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</si>
  <si>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</si>
  <si>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</si>
  <si>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</si>
  <si>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</si>
  <si>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</si>
  <si>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200/3</t>
  </si>
  <si>
    <t>День 2 (2 неделя)</t>
  </si>
  <si>
    <t>ПРИМЕРНОЕ ДВУХНЕДЕЛЬНОЕ МЕНЮ ДЛЯ ОБУЧАЮЩИХСЯ В ОБЩЕОБРАЗОВАТЕЛЬНЫХ ОРГАНИЗАЦИЯХ (сезон осенне-зимний)</t>
  </si>
  <si>
    <t>ГОРЯЧИЙ ЗАВТРАК</t>
  </si>
  <si>
    <t>7-11 лет</t>
  </si>
  <si>
    <t>12 лет и старше</t>
  </si>
  <si>
    <t>Плоды и ягоды свежие (Яблоки)</t>
  </si>
  <si>
    <t>Котлета домашняя</t>
  </si>
  <si>
    <t>Рагу овощное с птицей</t>
  </si>
  <si>
    <t>Макаронные изделия с маслом сливочным</t>
  </si>
  <si>
    <t>Пюре картофельное с маслом сливочным/Пюре картофельное</t>
  </si>
  <si>
    <t>Чай  с сахаром,с лимоном</t>
  </si>
  <si>
    <t>Компот из свежих яблок (75С)</t>
  </si>
  <si>
    <t>Какао с молоком/Чай с сахаром,с лимоном</t>
  </si>
  <si>
    <t>2-ая неделя</t>
  </si>
  <si>
    <t>Салат из отварной свеклы</t>
  </si>
  <si>
    <t>Котлеты из мяса кур/Котлеты из мяса кур в томатном соусе с овощами</t>
  </si>
  <si>
    <t>60/40</t>
  </si>
  <si>
    <t>Фрикадельки в сметанно- томатном соусе</t>
  </si>
  <si>
    <t xml:space="preserve">Рис отварной с маслом сливочным </t>
  </si>
  <si>
    <t>Кофейный напиток с молоком/Чай с сахаром,с яблоком</t>
  </si>
  <si>
    <t xml:space="preserve">Чай с сахаром </t>
  </si>
  <si>
    <t>Напиток из красной смородины 75С</t>
  </si>
  <si>
    <t>Рыба тушеная с овощами в томате</t>
  </si>
  <si>
    <t>Напиток из замороженных ягод (красная смородина)  (75 С)</t>
  </si>
  <si>
    <t>Каша гречневая вязкая с маслом сливочным</t>
  </si>
  <si>
    <t>150/3</t>
  </si>
  <si>
    <t>180/3</t>
  </si>
  <si>
    <t>№ 303 Сбор.рец. На прод-ию для обуч. Во всех образ.учреж-Дели 2015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</si>
  <si>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</si>
  <si>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</si>
  <si>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</si>
  <si>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</si>
  <si>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</si>
  <si>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</si>
  <si>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Горячий завтрак старшие классы           (12 лет и старше)</t>
  </si>
  <si>
    <t>220/5</t>
  </si>
  <si>
    <t>замена на Сосиски говяжьи</t>
  </si>
  <si>
    <t>Тефтели мясные в томатно-сметанном соусе</t>
  </si>
  <si>
    <t>Каша "Дружба" молочная с маслом сливочным</t>
  </si>
  <si>
    <t>Куриное бедро /цыплята/куриная грудка /запеченные</t>
  </si>
  <si>
    <t>Пюре картофельное  с маслом сливочным</t>
  </si>
  <si>
    <t xml:space="preserve">Согласовано </t>
  </si>
  <si>
    <t xml:space="preserve">Руководитель образовательных учреждений </t>
  </si>
  <si>
    <t>____________________</t>
  </si>
  <si>
    <t>Итого за 12 дней:</t>
  </si>
  <si>
    <t>Итого за 6 дней 2 недели:</t>
  </si>
  <si>
    <t>ИТОГО в среднем на 1 учащегося в день:</t>
  </si>
  <si>
    <t>Итого за 6 дней 1 недели:</t>
  </si>
  <si>
    <t>Салат из квашенной капусты</t>
  </si>
  <si>
    <t xml:space="preserve">№ 47 Сбор.рец. На прод-ию для обуч. Во всех образ.учреж-Дели -2017 </t>
  </si>
  <si>
    <t>Салат из зеленого горошка консервированного</t>
  </si>
  <si>
    <t xml:space="preserve">№ 10 Сбор.рец. На прод-ию для обуч. Во всех образ.учреж-Дели -2016 </t>
  </si>
  <si>
    <t>Салат из зеленого горошка к/с</t>
  </si>
  <si>
    <t>Плов из куриных грудок</t>
  </si>
  <si>
    <t>Компот из изюма(75С)</t>
  </si>
  <si>
    <t>Плоды и ягоды свежие (мандарины)</t>
  </si>
  <si>
    <t>Салат из кукурузы (доп.гарнир)</t>
  </si>
  <si>
    <t>30</t>
  </si>
  <si>
    <t>№ 291 Сбор.рец. На прод-ию для обуч. Во всех образ.учреж-Дели 2017</t>
  </si>
  <si>
    <t>Компот из изюма (75С)</t>
  </si>
  <si>
    <t>№348  Сбор.рец. На прод-ию для обуч. Во всех образ.учреж-Дели 2017</t>
  </si>
  <si>
    <t>Суфле рыбное</t>
  </si>
  <si>
    <t xml:space="preserve">№ 12 Сбор.рец. На прод-ию для обуч. Во всех образ.учреж-Дели -2016 </t>
  </si>
  <si>
    <t>Кукуруза к/с (доп.гарнир)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</si>
</sst>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65" fillId="0" borderId="0" xfId="0" applyNumberFormat="1" applyFont="1" applyFill="1" applyBorder="1" applyAlignment="1">
      <alignment horizontal="center" vertical="center" wrapText="1"/>
    </xf>
    <xf numFmtId="2" fontId="66" fillId="0" borderId="0" xfId="0" applyNumberFormat="1" applyFont="1" applyFill="1" applyBorder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68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69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right" wrapText="1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wrapText="1"/>
    </xf>
    <xf numFmtId="172" fontId="9" fillId="33" borderId="0" xfId="0" applyNumberFormat="1" applyFont="1" applyFill="1" applyBorder="1" applyAlignment="1">
      <alignment horizontal="center" wrapText="1"/>
    </xf>
    <xf numFmtId="0" fontId="74" fillId="0" borderId="0" xfId="0" applyFont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/>
    </xf>
    <xf numFmtId="0" fontId="10" fillId="9" borderId="10" xfId="0" applyNumberFormat="1" applyFont="1" applyFill="1" applyBorder="1" applyAlignment="1">
      <alignment horizontal="left" vertical="center" wrapText="1"/>
    </xf>
    <xf numFmtId="49" fontId="10" fillId="9" borderId="10" xfId="0" applyNumberFormat="1" applyFont="1" applyFill="1" applyBorder="1" applyAlignment="1">
      <alignment horizontal="center" vertical="center"/>
    </xf>
    <xf numFmtId="0" fontId="69" fillId="8" borderId="10" xfId="0" applyFont="1" applyFill="1" applyBorder="1" applyAlignment="1">
      <alignment horizontal="center" vertical="center" wrapText="1"/>
    </xf>
    <xf numFmtId="0" fontId="72" fillId="8" borderId="10" xfId="0" applyFont="1" applyFill="1" applyBorder="1" applyAlignment="1">
      <alignment vertical="center" wrapText="1"/>
    </xf>
    <xf numFmtId="0" fontId="72" fillId="8" borderId="10" xfId="0" applyFont="1" applyFill="1" applyBorder="1" applyAlignment="1">
      <alignment horizontal="center" vertical="center"/>
    </xf>
    <xf numFmtId="0" fontId="10" fillId="8" borderId="10" xfId="0" applyNumberFormat="1" applyFont="1" applyFill="1" applyBorder="1" applyAlignment="1">
      <alignment horizontal="center" vertical="center"/>
    </xf>
    <xf numFmtId="0" fontId="10" fillId="8" borderId="10" xfId="0" applyNumberFormat="1" applyFont="1" applyFill="1" applyBorder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2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69" fillId="8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top"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 horizontal="right"/>
    </xf>
    <xf numFmtId="1" fontId="75" fillId="0" borderId="10" xfId="0" applyNumberFormat="1" applyFont="1" applyBorder="1" applyAlignment="1">
      <alignment horizontal="center"/>
    </xf>
    <xf numFmtId="2" fontId="75" fillId="0" borderId="10" xfId="0" applyNumberFormat="1" applyFont="1" applyBorder="1" applyAlignment="1">
      <alignment horizontal="center"/>
    </xf>
    <xf numFmtId="0" fontId="73" fillId="35" borderId="10" xfId="0" applyFont="1" applyFill="1" applyBorder="1" applyAlignment="1">
      <alignment vertical="center" wrapText="1"/>
    </xf>
    <xf numFmtId="0" fontId="73" fillId="35" borderId="10" xfId="0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vertical="center" wrapText="1"/>
    </xf>
    <xf numFmtId="0" fontId="7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" fontId="10" fillId="35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5"/>
  <sheetViews>
    <sheetView tabSelected="1" zoomScalePageLayoutView="0" workbookViewId="0" topLeftCell="A1">
      <selection activeCell="L84" sqref="L84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75" hidden="1" customWidth="1"/>
    <col min="18" max="18" width="9.140625" style="74" customWidth="1"/>
  </cols>
  <sheetData>
    <row r="2" spans="1:15" ht="15">
      <c r="A2" s="208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5">
      <c r="A3" s="208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8">
      <c r="A4" s="208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">
      <c r="A5" s="208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8">
      <c r="A6" s="20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8">
      <c r="A7" s="20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8">
      <c r="A8" s="20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8">
      <c r="A9" s="208"/>
      <c r="M9" s="54"/>
      <c r="N9" s="54"/>
      <c r="O9" s="54"/>
    </row>
    <row r="10" spans="1:15" ht="18">
      <c r="A10" s="208"/>
      <c r="M10" s="54"/>
      <c r="N10" s="54"/>
      <c r="O10" s="54"/>
    </row>
    <row r="11" spans="1:15" ht="18">
      <c r="A11" s="208"/>
      <c r="M11" s="54"/>
      <c r="N11" s="54"/>
      <c r="O11" s="54"/>
    </row>
    <row r="12" spans="1:15" ht="18">
      <c r="A12" s="208"/>
      <c r="B12" s="177" t="s">
        <v>159</v>
      </c>
      <c r="C12" s="58"/>
      <c r="D12" s="59"/>
      <c r="E12" s="59"/>
      <c r="H12" s="53"/>
      <c r="I12" s="60" t="s">
        <v>68</v>
      </c>
      <c r="J12" s="60"/>
      <c r="K12" s="60"/>
      <c r="M12" s="54"/>
      <c r="N12" s="54"/>
      <c r="O12" s="54"/>
    </row>
    <row r="13" spans="1:15" ht="18">
      <c r="A13" s="208"/>
      <c r="B13" s="70" t="s">
        <v>160</v>
      </c>
      <c r="C13" s="58"/>
      <c r="D13" s="59"/>
      <c r="E13" s="59"/>
      <c r="H13" s="53"/>
      <c r="I13" s="60" t="s">
        <v>63</v>
      </c>
      <c r="J13" s="60"/>
      <c r="K13" s="60"/>
      <c r="M13" s="54"/>
      <c r="N13" s="54"/>
      <c r="O13" s="54"/>
    </row>
    <row r="14" spans="1:15" ht="18">
      <c r="A14" s="208"/>
      <c r="B14" s="71"/>
      <c r="C14" s="61"/>
      <c r="D14" s="59"/>
      <c r="E14" s="59"/>
      <c r="H14" s="53"/>
      <c r="L14" s="59"/>
      <c r="M14" s="54"/>
      <c r="N14" s="54"/>
      <c r="O14" s="54"/>
    </row>
    <row r="15" spans="1:15" ht="18">
      <c r="A15" s="208"/>
      <c r="B15" s="70" t="s">
        <v>161</v>
      </c>
      <c r="C15" s="58"/>
      <c r="D15" s="59"/>
      <c r="E15" s="59"/>
      <c r="H15" s="53"/>
      <c r="I15" s="62" t="s">
        <v>64</v>
      </c>
      <c r="J15" s="62"/>
      <c r="K15" s="62"/>
      <c r="L15" s="63"/>
      <c r="M15" s="54"/>
      <c r="N15" s="54"/>
      <c r="O15" s="54"/>
    </row>
    <row r="16" spans="1:15" ht="18">
      <c r="A16" s="208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54"/>
      <c r="N16" s="54"/>
      <c r="O16" s="54"/>
    </row>
    <row r="17" spans="1:15" ht="18">
      <c r="A17" s="208"/>
      <c r="B17" s="66"/>
      <c r="C17" s="57"/>
      <c r="D17" s="59"/>
      <c r="E17" s="59"/>
      <c r="F17" s="59"/>
      <c r="G17" s="59"/>
      <c r="H17" s="53"/>
      <c r="M17" s="54"/>
      <c r="N17" s="54"/>
      <c r="O17" s="54"/>
    </row>
    <row r="18" spans="1:15" ht="18">
      <c r="A18" s="208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54"/>
      <c r="N18" s="54"/>
      <c r="O18" s="54"/>
    </row>
    <row r="19" spans="1:15" ht="18">
      <c r="A19" s="208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54"/>
      <c r="N19" s="54"/>
      <c r="O19" s="54"/>
    </row>
    <row r="20" spans="1:15" ht="34.5">
      <c r="A20" s="208"/>
      <c r="B20" s="209" t="s">
        <v>65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68"/>
      <c r="M20" s="54"/>
      <c r="N20" s="54"/>
      <c r="O20" s="54"/>
    </row>
    <row r="21" spans="1:15" ht="20.25">
      <c r="A21" s="208"/>
      <c r="B21" s="210" t="s">
        <v>66</v>
      </c>
      <c r="C21" s="210"/>
      <c r="D21" s="210"/>
      <c r="E21" s="210"/>
      <c r="F21" s="210"/>
      <c r="G21" s="210"/>
      <c r="H21" s="210"/>
      <c r="I21" s="210"/>
      <c r="J21" s="210"/>
      <c r="K21" s="210"/>
      <c r="L21" s="69"/>
      <c r="M21" s="54"/>
      <c r="N21" s="54"/>
      <c r="O21" s="54"/>
    </row>
    <row r="22" spans="1:15" ht="20.25">
      <c r="A22" s="208"/>
      <c r="B22" s="210" t="s">
        <v>67</v>
      </c>
      <c r="C22" s="210"/>
      <c r="D22" s="210"/>
      <c r="E22" s="210"/>
      <c r="F22" s="210"/>
      <c r="G22" s="210"/>
      <c r="H22" s="210"/>
      <c r="I22" s="210"/>
      <c r="J22" s="210"/>
      <c r="K22" s="210"/>
      <c r="L22" s="69"/>
      <c r="M22" s="54"/>
      <c r="N22" s="54"/>
      <c r="O22" s="54"/>
    </row>
    <row r="23" spans="1:15" ht="18">
      <c r="A23" s="208"/>
      <c r="M23" s="54"/>
      <c r="N23" s="54"/>
      <c r="O23" s="54"/>
    </row>
    <row r="24" spans="1:15" ht="18">
      <c r="A24" s="208"/>
      <c r="M24" s="54"/>
      <c r="N24" s="54"/>
      <c r="O24" s="54"/>
    </row>
    <row r="25" spans="1:15" ht="18">
      <c r="A25" s="20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18">
      <c r="A26" s="208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8">
      <c r="A27" s="208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8">
      <c r="A28" s="20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8">
      <c r="A29" s="208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8">
      <c r="A30" s="208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8">
      <c r="A31" s="208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8">
      <c r="A32" s="208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8">
      <c r="A33" s="208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8">
      <c r="A34" s="208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8">
      <c r="A35" s="20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8">
      <c r="A36" s="208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8">
      <c r="A37" s="208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8">
      <c r="A38" s="208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8">
      <c r="A39" s="208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8">
      <c r="A40" s="208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8">
      <c r="A41" s="208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8">
      <c r="A42" s="208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8">
      <c r="A43" s="20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8">
      <c r="A44" s="208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8">
      <c r="A45" s="20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8">
      <c r="A46" s="208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8">
      <c r="A47" s="208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8">
      <c r="A48" s="208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8">
      <c r="A49" s="208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ht="18">
      <c r="A50" s="208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18">
      <c r="A51" s="208"/>
      <c r="B51" s="197" t="s">
        <v>32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</row>
    <row r="52" spans="1:15" ht="18">
      <c r="A52" s="208"/>
      <c r="B52" s="30"/>
      <c r="C52" s="30"/>
      <c r="D52" s="30"/>
      <c r="E52" s="30"/>
      <c r="F52" s="30"/>
      <c r="G52" s="30"/>
      <c r="H52" s="30"/>
      <c r="I52" s="30"/>
      <c r="J52" s="30"/>
      <c r="K52" s="198"/>
      <c r="L52" s="198"/>
      <c r="M52" s="198"/>
      <c r="N52" s="198"/>
      <c r="O52" s="198"/>
    </row>
    <row r="53" spans="1:15" ht="25.5">
      <c r="A53" s="6" t="s">
        <v>26</v>
      </c>
      <c r="B53" s="14" t="s">
        <v>0</v>
      </c>
      <c r="C53" s="14" t="s">
        <v>28</v>
      </c>
      <c r="D53" s="15" t="s">
        <v>1</v>
      </c>
      <c r="E53" s="15" t="s">
        <v>2</v>
      </c>
      <c r="F53" s="15" t="s">
        <v>3</v>
      </c>
      <c r="G53" s="15" t="s">
        <v>4</v>
      </c>
      <c r="H53" s="15" t="s">
        <v>5</v>
      </c>
      <c r="I53" s="15" t="s">
        <v>6</v>
      </c>
      <c r="J53" s="15" t="s">
        <v>7</v>
      </c>
      <c r="K53" s="15" t="s">
        <v>8</v>
      </c>
      <c r="L53" s="15" t="s">
        <v>9</v>
      </c>
      <c r="M53" s="15" t="s">
        <v>10</v>
      </c>
      <c r="N53" s="15" t="s">
        <v>11</v>
      </c>
      <c r="O53" s="15" t="s">
        <v>12</v>
      </c>
    </row>
    <row r="54" spans="1:15" ht="15.75">
      <c r="A54" s="22"/>
      <c r="B54" s="196" t="s">
        <v>27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ht="15.75">
      <c r="A55" s="101"/>
      <c r="B55" s="196" t="s">
        <v>14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ht="36.75">
      <c r="A56" s="4" t="s">
        <v>73</v>
      </c>
      <c r="B56" s="7" t="s">
        <v>96</v>
      </c>
      <c r="C56" s="2">
        <v>90</v>
      </c>
      <c r="D56" s="41">
        <v>10.15</v>
      </c>
      <c r="E56" s="41">
        <v>13.7934782608696</v>
      </c>
      <c r="F56" s="41">
        <v>8.1</v>
      </c>
      <c r="G56" s="41">
        <v>199.56521739130434</v>
      </c>
      <c r="H56" s="41">
        <v>0.13695652173913045</v>
      </c>
      <c r="I56" s="41">
        <v>0.1956521739130435</v>
      </c>
      <c r="J56" s="41">
        <v>2.7391304347826058</v>
      </c>
      <c r="K56" s="41">
        <v>2.269565217391304</v>
      </c>
      <c r="L56" s="41">
        <v>13.480434782608697</v>
      </c>
      <c r="M56" s="41">
        <v>104.59565217391304</v>
      </c>
      <c r="N56" s="41">
        <v>16.082608695652176</v>
      </c>
      <c r="O56" s="41">
        <v>1.702173913043478</v>
      </c>
    </row>
    <row r="57" spans="1:15" ht="36.75">
      <c r="A57" s="4" t="s">
        <v>49</v>
      </c>
      <c r="B57" s="7" t="s">
        <v>85</v>
      </c>
      <c r="C57" s="2" t="s">
        <v>18</v>
      </c>
      <c r="D57" s="41">
        <v>5.12</v>
      </c>
      <c r="E57" s="41">
        <v>4.53</v>
      </c>
      <c r="F57" s="41">
        <v>31.990000000000002</v>
      </c>
      <c r="G57" s="41">
        <v>189.29999999999998</v>
      </c>
      <c r="H57" s="41">
        <v>0.056999999999999995</v>
      </c>
      <c r="I57" s="41">
        <v>0</v>
      </c>
      <c r="J57" s="41">
        <v>20</v>
      </c>
      <c r="K57" s="41">
        <v>0.8225000000000001</v>
      </c>
      <c r="L57" s="41">
        <v>12.391499999999999</v>
      </c>
      <c r="M57" s="41">
        <v>38.66775</v>
      </c>
      <c r="N57" s="41">
        <v>8.619</v>
      </c>
      <c r="O57" s="41">
        <v>0.862</v>
      </c>
    </row>
    <row r="58" spans="1:15" ht="36.75">
      <c r="A58" s="4" t="s">
        <v>90</v>
      </c>
      <c r="B58" s="16" t="s">
        <v>84</v>
      </c>
      <c r="C58" s="18">
        <v>200</v>
      </c>
      <c r="D58" s="39">
        <v>0.34</v>
      </c>
      <c r="E58" s="39">
        <v>0.17</v>
      </c>
      <c r="F58" s="39">
        <v>22.84</v>
      </c>
      <c r="G58" s="39">
        <v>106.4</v>
      </c>
      <c r="H58" s="39">
        <v>0.024</v>
      </c>
      <c r="I58" s="39">
        <v>3.172</v>
      </c>
      <c r="J58" s="39">
        <v>0</v>
      </c>
      <c r="K58" s="39">
        <v>0.13</v>
      </c>
      <c r="L58" s="39">
        <v>16.668000000000003</v>
      </c>
      <c r="M58" s="39">
        <v>7.050000000000001</v>
      </c>
      <c r="N58" s="39">
        <v>7.782</v>
      </c>
      <c r="O58" s="39">
        <v>0.8800000000000001</v>
      </c>
    </row>
    <row r="59" spans="1:15" ht="36">
      <c r="A59" s="55" t="s">
        <v>42</v>
      </c>
      <c r="B59" s="7" t="s">
        <v>33</v>
      </c>
      <c r="C59" s="1">
        <v>30</v>
      </c>
      <c r="D59" s="10">
        <v>2.28</v>
      </c>
      <c r="E59" s="10">
        <v>0.23999999999999996</v>
      </c>
      <c r="F59" s="10">
        <v>14.759999999999998</v>
      </c>
      <c r="G59" s="12">
        <v>70.5</v>
      </c>
      <c r="H59" s="10">
        <v>0.033</v>
      </c>
      <c r="I59" s="11">
        <v>0</v>
      </c>
      <c r="J59" s="11">
        <v>0</v>
      </c>
      <c r="K59" s="10">
        <v>0.33</v>
      </c>
      <c r="L59" s="10">
        <v>6</v>
      </c>
      <c r="M59" s="10">
        <v>19.5</v>
      </c>
      <c r="N59" s="10">
        <v>4.199999999999999</v>
      </c>
      <c r="O59" s="10">
        <v>0.33</v>
      </c>
    </row>
    <row r="60" spans="1:15" ht="36">
      <c r="A60" s="55" t="s">
        <v>41</v>
      </c>
      <c r="B60" s="7" t="s">
        <v>34</v>
      </c>
      <c r="C60" s="1">
        <v>25</v>
      </c>
      <c r="D60" s="41">
        <v>1.6500000000000001</v>
      </c>
      <c r="E60" s="41">
        <v>0.3</v>
      </c>
      <c r="F60" s="41">
        <v>9.9</v>
      </c>
      <c r="G60" s="41">
        <v>49.5</v>
      </c>
      <c r="H60" s="41">
        <v>0.0425</v>
      </c>
      <c r="I60" s="41">
        <v>0</v>
      </c>
      <c r="J60" s="41">
        <v>0</v>
      </c>
      <c r="K60" s="41">
        <v>0.35</v>
      </c>
      <c r="L60" s="41">
        <v>7.250000000000001</v>
      </c>
      <c r="M60" s="41">
        <v>37.5</v>
      </c>
      <c r="N60" s="41">
        <v>11.75</v>
      </c>
      <c r="O60" s="41">
        <v>0.9750000000000001</v>
      </c>
    </row>
    <row r="61" spans="1:17" ht="15.75">
      <c r="A61" s="21"/>
      <c r="B61" s="19" t="s">
        <v>15</v>
      </c>
      <c r="C61" s="20">
        <v>500</v>
      </c>
      <c r="D61" s="26">
        <f>SUM(D56:D60)</f>
        <v>19.54</v>
      </c>
      <c r="E61" s="26">
        <f aca="true" t="shared" si="0" ref="E61:O61">SUM(E56:E60)</f>
        <v>19.0334782608696</v>
      </c>
      <c r="F61" s="26">
        <f t="shared" si="0"/>
        <v>87.59</v>
      </c>
      <c r="G61" s="26">
        <f t="shared" si="0"/>
        <v>615.2652173913043</v>
      </c>
      <c r="H61" s="26">
        <f t="shared" si="0"/>
        <v>0.2934565217391304</v>
      </c>
      <c r="I61" s="26">
        <f t="shared" si="0"/>
        <v>3.3676521739130436</v>
      </c>
      <c r="J61" s="26">
        <f t="shared" si="0"/>
        <v>22.739130434782606</v>
      </c>
      <c r="K61" s="26">
        <f t="shared" si="0"/>
        <v>3.9020652173913044</v>
      </c>
      <c r="L61" s="26">
        <f t="shared" si="0"/>
        <v>55.7899347826087</v>
      </c>
      <c r="M61" s="26">
        <f t="shared" si="0"/>
        <v>207.31340217391306</v>
      </c>
      <c r="N61" s="26">
        <f t="shared" si="0"/>
        <v>48.43360869565218</v>
      </c>
      <c r="O61" s="26">
        <f t="shared" si="0"/>
        <v>4.749173913043478</v>
      </c>
      <c r="Q61" s="76">
        <v>0.25</v>
      </c>
    </row>
    <row r="62" spans="1:15" ht="18">
      <c r="A62" s="112"/>
      <c r="B62" s="110"/>
      <c r="C62" s="110"/>
      <c r="D62" s="110"/>
      <c r="E62" s="110"/>
      <c r="F62" s="110"/>
      <c r="G62" s="110"/>
      <c r="H62" s="110"/>
      <c r="I62" s="110"/>
      <c r="J62" s="110"/>
      <c r="K62" s="111"/>
      <c r="L62" s="111"/>
      <c r="M62" s="111"/>
      <c r="N62" s="111"/>
      <c r="O62" s="111"/>
    </row>
    <row r="63" spans="1:15" ht="15.75">
      <c r="A63" s="101"/>
      <c r="B63" s="196" t="s">
        <v>16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</row>
    <row r="64" spans="1:15" ht="36">
      <c r="A64" s="55" t="s">
        <v>81</v>
      </c>
      <c r="B64" s="7" t="s">
        <v>58</v>
      </c>
      <c r="C64" s="3" t="s">
        <v>94</v>
      </c>
      <c r="D64" s="41">
        <v>2.63</v>
      </c>
      <c r="E64" s="41">
        <v>2.66</v>
      </c>
      <c r="F64" s="41">
        <v>0</v>
      </c>
      <c r="G64" s="41">
        <v>34.333333333333336</v>
      </c>
      <c r="H64" s="41">
        <v>0.0033333333333333335</v>
      </c>
      <c r="I64" s="41">
        <v>0.06999999999999999</v>
      </c>
      <c r="J64" s="41">
        <v>21</v>
      </c>
      <c r="K64" s="41">
        <v>0.04</v>
      </c>
      <c r="L64" s="41">
        <v>100</v>
      </c>
      <c r="M64" s="41">
        <v>60</v>
      </c>
      <c r="N64" s="41">
        <v>5.5</v>
      </c>
      <c r="O64" s="41">
        <v>0.06999999999999999</v>
      </c>
    </row>
    <row r="65" spans="1:15" ht="36">
      <c r="A65" s="55" t="s">
        <v>78</v>
      </c>
      <c r="B65" s="16" t="s">
        <v>77</v>
      </c>
      <c r="C65" s="1">
        <v>90</v>
      </c>
      <c r="D65" s="41">
        <v>9.6</v>
      </c>
      <c r="E65" s="41">
        <v>8.66</v>
      </c>
      <c r="F65" s="41">
        <v>19.788</v>
      </c>
      <c r="G65" s="41">
        <v>209.8</v>
      </c>
      <c r="H65" s="41">
        <v>0.09000000000000001</v>
      </c>
      <c r="I65" s="41">
        <v>0.936</v>
      </c>
      <c r="J65" s="87">
        <v>46.260000000000005</v>
      </c>
      <c r="K65" s="41">
        <v>2.52</v>
      </c>
      <c r="L65" s="41">
        <v>47.826</v>
      </c>
      <c r="M65" s="41">
        <v>85.08600000000001</v>
      </c>
      <c r="N65" s="41">
        <v>18.720000000000002</v>
      </c>
      <c r="O65" s="41">
        <v>1.26</v>
      </c>
    </row>
    <row r="66" spans="1:15" ht="36.75">
      <c r="A66" s="4" t="s">
        <v>145</v>
      </c>
      <c r="B66" s="7" t="s">
        <v>142</v>
      </c>
      <c r="C66" s="2" t="s">
        <v>18</v>
      </c>
      <c r="D66" s="41">
        <v>4.6195</v>
      </c>
      <c r="E66" s="41">
        <v>8.637</v>
      </c>
      <c r="F66" s="41">
        <v>20.5915</v>
      </c>
      <c r="G66" s="41">
        <v>178.5</v>
      </c>
      <c r="H66" s="41">
        <v>0.11549999999999999</v>
      </c>
      <c r="I66" s="41">
        <v>0</v>
      </c>
      <c r="J66" s="41">
        <v>20</v>
      </c>
      <c r="K66" s="41">
        <v>0.39349999999999996</v>
      </c>
      <c r="L66" s="41">
        <v>9.644999999999998</v>
      </c>
      <c r="M66" s="41">
        <v>110.36999999999999</v>
      </c>
      <c r="N66" s="41">
        <v>72.03</v>
      </c>
      <c r="O66" s="41">
        <v>2.4324999999999997</v>
      </c>
    </row>
    <row r="67" spans="1:15" ht="36.75">
      <c r="A67" s="4" t="s">
        <v>51</v>
      </c>
      <c r="B67" s="16" t="s">
        <v>39</v>
      </c>
      <c r="C67" s="1" t="s">
        <v>87</v>
      </c>
      <c r="D67" s="41">
        <v>0.13</v>
      </c>
      <c r="E67" s="41">
        <v>0.02</v>
      </c>
      <c r="F67" s="41">
        <v>10.2</v>
      </c>
      <c r="G67" s="41">
        <v>42</v>
      </c>
      <c r="H67" s="41"/>
      <c r="I67" s="41">
        <v>2.83</v>
      </c>
      <c r="J67" s="41"/>
      <c r="K67" s="41">
        <v>0.01</v>
      </c>
      <c r="L67" s="41">
        <v>14.05</v>
      </c>
      <c r="M67" s="41">
        <v>4.4</v>
      </c>
      <c r="N67" s="41">
        <v>2.4</v>
      </c>
      <c r="O67" s="41">
        <v>0.34</v>
      </c>
    </row>
    <row r="68" spans="1:15" ht="36.75">
      <c r="A68" s="4" t="s">
        <v>42</v>
      </c>
      <c r="B68" s="16" t="s">
        <v>33</v>
      </c>
      <c r="C68" s="1">
        <v>25</v>
      </c>
      <c r="D68" s="41">
        <v>1.8999999999999997</v>
      </c>
      <c r="E68" s="41">
        <v>0.19999999999999998</v>
      </c>
      <c r="F68" s="41">
        <v>12.299999999999999</v>
      </c>
      <c r="G68" s="41">
        <v>58.75</v>
      </c>
      <c r="H68" s="41">
        <v>0.027500000000000004</v>
      </c>
      <c r="I68" s="41">
        <v>0</v>
      </c>
      <c r="J68" s="41">
        <v>0</v>
      </c>
      <c r="K68" s="41">
        <v>0.275</v>
      </c>
      <c r="L68" s="41">
        <v>5</v>
      </c>
      <c r="M68" s="41">
        <v>16.25</v>
      </c>
      <c r="N68" s="41">
        <v>3.4999999999999996</v>
      </c>
      <c r="O68" s="41">
        <v>0.275</v>
      </c>
    </row>
    <row r="69" spans="1:15" ht="36">
      <c r="A69" s="55" t="s">
        <v>41</v>
      </c>
      <c r="B69" s="16" t="s">
        <v>34</v>
      </c>
      <c r="C69" s="1">
        <v>20</v>
      </c>
      <c r="D69" s="41">
        <v>1.32</v>
      </c>
      <c r="E69" s="41">
        <v>0.5399999999999999</v>
      </c>
      <c r="F69" s="41">
        <v>17.82</v>
      </c>
      <c r="G69" s="41">
        <v>89.1</v>
      </c>
      <c r="H69" s="41">
        <v>0.0765</v>
      </c>
      <c r="I69" s="41">
        <v>0</v>
      </c>
      <c r="J69" s="41">
        <v>0</v>
      </c>
      <c r="K69" s="41">
        <v>0.6299999999999999</v>
      </c>
      <c r="L69" s="41">
        <v>13.050000000000002</v>
      </c>
      <c r="M69" s="41">
        <v>67.5</v>
      </c>
      <c r="N69" s="41">
        <v>21.15</v>
      </c>
      <c r="O69" s="41">
        <v>1.7550000000000001</v>
      </c>
    </row>
    <row r="70" spans="1:17" ht="15.75">
      <c r="A70" s="21"/>
      <c r="B70" s="19" t="s">
        <v>15</v>
      </c>
      <c r="C70" s="20">
        <v>500</v>
      </c>
      <c r="D70" s="26">
        <f>SUM(D64:D69)</f>
        <v>20.199499999999997</v>
      </c>
      <c r="E70" s="26">
        <f aca="true" t="shared" si="1" ref="E70:O70">SUM(E64:E69)</f>
        <v>20.717</v>
      </c>
      <c r="F70" s="26">
        <f t="shared" si="1"/>
        <v>80.6995</v>
      </c>
      <c r="G70" s="26">
        <f t="shared" si="1"/>
        <v>612.4833333333333</v>
      </c>
      <c r="H70" s="26">
        <f t="shared" si="1"/>
        <v>0.3128333333333333</v>
      </c>
      <c r="I70" s="26">
        <f t="shared" si="1"/>
        <v>3.8360000000000003</v>
      </c>
      <c r="J70" s="26">
        <f t="shared" si="1"/>
        <v>87.26</v>
      </c>
      <c r="K70" s="26">
        <f t="shared" si="1"/>
        <v>3.8684999999999996</v>
      </c>
      <c r="L70" s="26">
        <f t="shared" si="1"/>
        <v>189.57100000000003</v>
      </c>
      <c r="M70" s="26">
        <f t="shared" si="1"/>
        <v>343.606</v>
      </c>
      <c r="N70" s="26">
        <f t="shared" si="1"/>
        <v>123.30000000000001</v>
      </c>
      <c r="O70" s="26">
        <f t="shared" si="1"/>
        <v>6.1325</v>
      </c>
      <c r="Q70" s="76">
        <v>0.25</v>
      </c>
    </row>
    <row r="71" spans="1:15" ht="15.75">
      <c r="A71" s="2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3" spans="1:17" ht="15.75" customHeight="1">
      <c r="A73" s="199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1"/>
      <c r="Q73" s="76"/>
    </row>
    <row r="74" spans="1:15" ht="15.75">
      <c r="A74" s="101"/>
      <c r="B74" s="196" t="s">
        <v>17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</row>
    <row r="75" spans="1:15" ht="39">
      <c r="A75" s="85" t="s">
        <v>40</v>
      </c>
      <c r="B75" s="86" t="s">
        <v>37</v>
      </c>
      <c r="C75" s="25">
        <v>100</v>
      </c>
      <c r="D75" s="25">
        <v>0.4</v>
      </c>
      <c r="E75" s="25">
        <v>0.4</v>
      </c>
      <c r="F75" s="25">
        <v>9.8</v>
      </c>
      <c r="G75" s="25">
        <v>47</v>
      </c>
      <c r="H75" s="25">
        <v>0.03</v>
      </c>
      <c r="I75" s="25">
        <v>10</v>
      </c>
      <c r="J75" s="25"/>
      <c r="K75" s="25">
        <v>0.2</v>
      </c>
      <c r="L75" s="25">
        <v>16</v>
      </c>
      <c r="M75" s="25">
        <v>11</v>
      </c>
      <c r="N75" s="25">
        <v>9</v>
      </c>
      <c r="O75" s="25">
        <v>2.2</v>
      </c>
    </row>
    <row r="76" spans="1:15" ht="22.5">
      <c r="A76" s="103" t="s">
        <v>176</v>
      </c>
      <c r="B76" s="16" t="s">
        <v>171</v>
      </c>
      <c r="C76" s="18" t="s">
        <v>23</v>
      </c>
      <c r="D76" s="39">
        <v>14.415</v>
      </c>
      <c r="E76" s="39">
        <v>19.345</v>
      </c>
      <c r="F76" s="39">
        <v>40.925</v>
      </c>
      <c r="G76" s="39">
        <v>370.5</v>
      </c>
      <c r="H76" s="39">
        <v>0.155</v>
      </c>
      <c r="I76" s="39">
        <v>6.760000000000001</v>
      </c>
      <c r="J76" s="39">
        <v>60.6</v>
      </c>
      <c r="K76" s="39">
        <v>0.38499999999999995</v>
      </c>
      <c r="L76" s="39">
        <v>27.205</v>
      </c>
      <c r="M76" s="39">
        <v>172</v>
      </c>
      <c r="N76" s="39">
        <v>55.605000000000004</v>
      </c>
      <c r="O76" s="39">
        <v>1.63</v>
      </c>
    </row>
    <row r="77" spans="1:15" ht="22.5">
      <c r="A77" s="103" t="s">
        <v>45</v>
      </c>
      <c r="B77" s="7" t="s">
        <v>30</v>
      </c>
      <c r="C77" s="2" t="s">
        <v>86</v>
      </c>
      <c r="D77" s="41">
        <v>0.07</v>
      </c>
      <c r="E77" s="41">
        <v>0.02</v>
      </c>
      <c r="F77" s="41">
        <v>10</v>
      </c>
      <c r="G77" s="41">
        <v>40</v>
      </c>
      <c r="H77" s="41"/>
      <c r="I77" s="41">
        <v>0.03</v>
      </c>
      <c r="J77" s="41"/>
      <c r="K77" s="41"/>
      <c r="L77" s="41">
        <v>10.95</v>
      </c>
      <c r="M77" s="41">
        <v>2.8</v>
      </c>
      <c r="N77" s="41">
        <v>1.4</v>
      </c>
      <c r="O77" s="41">
        <v>0.26</v>
      </c>
    </row>
    <row r="78" spans="1:15" ht="36">
      <c r="A78" s="55" t="s">
        <v>42</v>
      </c>
      <c r="B78" s="16" t="s">
        <v>33</v>
      </c>
      <c r="C78" s="1">
        <v>30</v>
      </c>
      <c r="D78" s="10">
        <v>2.28</v>
      </c>
      <c r="E78" s="10">
        <v>0.23999999999999996</v>
      </c>
      <c r="F78" s="10">
        <v>14.759999999999998</v>
      </c>
      <c r="G78" s="12">
        <v>70.5</v>
      </c>
      <c r="H78" s="10">
        <v>0.033</v>
      </c>
      <c r="I78" s="11">
        <v>0</v>
      </c>
      <c r="J78" s="11">
        <v>0</v>
      </c>
      <c r="K78" s="10">
        <v>0.33</v>
      </c>
      <c r="L78" s="10">
        <v>6</v>
      </c>
      <c r="M78" s="10">
        <v>19.5</v>
      </c>
      <c r="N78" s="10">
        <v>4.199999999999999</v>
      </c>
      <c r="O78" s="10">
        <v>0.33</v>
      </c>
    </row>
    <row r="79" spans="1:15" ht="36">
      <c r="A79" s="55" t="s">
        <v>41</v>
      </c>
      <c r="B79" s="16" t="s">
        <v>34</v>
      </c>
      <c r="C79" s="17">
        <v>20</v>
      </c>
      <c r="D79" s="39">
        <v>1.32</v>
      </c>
      <c r="E79" s="39">
        <v>0.24</v>
      </c>
      <c r="F79" s="39">
        <v>7.920000000000001</v>
      </c>
      <c r="G79" s="39">
        <v>39.6</v>
      </c>
      <c r="H79" s="39">
        <v>0.034</v>
      </c>
      <c r="I79" s="39">
        <v>0</v>
      </c>
      <c r="J79" s="39">
        <v>0</v>
      </c>
      <c r="K79" s="39">
        <v>0.27999999999999997</v>
      </c>
      <c r="L79" s="39">
        <v>5.800000000000001</v>
      </c>
      <c r="M79" s="39">
        <v>30</v>
      </c>
      <c r="N79" s="39">
        <v>9.4</v>
      </c>
      <c r="O79" s="39">
        <v>0.78</v>
      </c>
    </row>
    <row r="80" spans="1:17" ht="15.75">
      <c r="A80" s="21"/>
      <c r="B80" s="19" t="s">
        <v>15</v>
      </c>
      <c r="C80" s="20">
        <v>550</v>
      </c>
      <c r="D80" s="26">
        <f>SUM(D75:D79)</f>
        <v>18.485</v>
      </c>
      <c r="E80" s="26">
        <f aca="true" t="shared" si="2" ref="E80:O80">SUM(E75:E79)</f>
        <v>20.244999999999994</v>
      </c>
      <c r="F80" s="26">
        <f t="shared" si="2"/>
        <v>83.40499999999999</v>
      </c>
      <c r="G80" s="26">
        <f t="shared" si="2"/>
        <v>567.6</v>
      </c>
      <c r="H80" s="26">
        <f t="shared" si="2"/>
        <v>0.252</v>
      </c>
      <c r="I80" s="26">
        <f t="shared" si="2"/>
        <v>16.790000000000003</v>
      </c>
      <c r="J80" s="26">
        <f t="shared" si="2"/>
        <v>60.6</v>
      </c>
      <c r="K80" s="26">
        <f t="shared" si="2"/>
        <v>1.195</v>
      </c>
      <c r="L80" s="26">
        <f t="shared" si="2"/>
        <v>65.955</v>
      </c>
      <c r="M80" s="26">
        <f t="shared" si="2"/>
        <v>235.3</v>
      </c>
      <c r="N80" s="26">
        <f t="shared" si="2"/>
        <v>79.60500000000002</v>
      </c>
      <c r="O80" s="26">
        <f t="shared" si="2"/>
        <v>5.2</v>
      </c>
      <c r="Q80" s="76">
        <v>0.25</v>
      </c>
    </row>
    <row r="81" spans="1:15" ht="15.75" customHeight="1">
      <c r="A81" s="205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7"/>
    </row>
    <row r="82" spans="1:15" ht="15.75">
      <c r="A82" s="101"/>
      <c r="B82" s="45" t="s">
        <v>19</v>
      </c>
      <c r="C82" s="202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4"/>
    </row>
    <row r="83" spans="1:15" ht="39">
      <c r="A83" s="85" t="s">
        <v>167</v>
      </c>
      <c r="B83" s="90" t="s">
        <v>166</v>
      </c>
      <c r="C83" s="91">
        <v>60</v>
      </c>
      <c r="D83" s="39">
        <v>0.61452</v>
      </c>
      <c r="E83" s="39">
        <v>1.80144</v>
      </c>
      <c r="F83" s="39">
        <v>3.5128799999999996</v>
      </c>
      <c r="G83" s="39">
        <v>30.852</v>
      </c>
      <c r="H83" s="39">
        <v>0.00792</v>
      </c>
      <c r="I83" s="39">
        <v>7.131600000000001</v>
      </c>
      <c r="J83" s="39">
        <v>0</v>
      </c>
      <c r="K83" s="39">
        <v>5.544</v>
      </c>
      <c r="L83" s="39">
        <v>18.807479999999998</v>
      </c>
      <c r="M83" s="39">
        <v>12.222719999999999</v>
      </c>
      <c r="N83" s="39">
        <v>5.763960000000001</v>
      </c>
      <c r="O83" s="39">
        <v>0.24012</v>
      </c>
    </row>
    <row r="84" spans="1:15" ht="15">
      <c r="A84" s="191" t="s">
        <v>95</v>
      </c>
      <c r="B84" s="28" t="s">
        <v>179</v>
      </c>
      <c r="C84" s="27" t="s">
        <v>55</v>
      </c>
      <c r="D84" s="39">
        <v>11.471</v>
      </c>
      <c r="E84" s="39">
        <v>7.992</v>
      </c>
      <c r="F84" s="39">
        <v>8.043</v>
      </c>
      <c r="G84" s="39">
        <v>145.004</v>
      </c>
      <c r="H84" s="39">
        <v>0.06300000000000001</v>
      </c>
      <c r="I84" s="39">
        <v>0.036000000000000004</v>
      </c>
      <c r="J84" s="39">
        <v>54.477000000000004</v>
      </c>
      <c r="K84" s="39">
        <v>1.809</v>
      </c>
      <c r="L84" s="39">
        <v>25.119</v>
      </c>
      <c r="M84" s="39">
        <v>177.111</v>
      </c>
      <c r="N84" s="39">
        <v>32.571</v>
      </c>
      <c r="O84" s="39">
        <v>1.035</v>
      </c>
    </row>
    <row r="85" spans="1:15" ht="36.75">
      <c r="A85" s="4" t="s">
        <v>48</v>
      </c>
      <c r="B85" s="16" t="s">
        <v>47</v>
      </c>
      <c r="C85" s="18" t="s">
        <v>18</v>
      </c>
      <c r="D85" s="39">
        <v>3.1</v>
      </c>
      <c r="E85" s="40">
        <v>8.4315</v>
      </c>
      <c r="F85" s="40">
        <v>20.508999999999997</v>
      </c>
      <c r="G85" s="40">
        <v>170.25</v>
      </c>
      <c r="H85" s="39">
        <v>0.1395</v>
      </c>
      <c r="I85" s="39">
        <v>18.1605</v>
      </c>
      <c r="J85" s="39">
        <v>20</v>
      </c>
      <c r="K85" s="39">
        <v>0.23149999999999998</v>
      </c>
      <c r="L85" s="39">
        <v>38.175000000000004</v>
      </c>
      <c r="M85" s="39">
        <v>88.09499999999998</v>
      </c>
      <c r="N85" s="39">
        <v>27.75</v>
      </c>
      <c r="O85" s="39">
        <v>1.0195</v>
      </c>
    </row>
    <row r="86" spans="1:15" ht="36">
      <c r="A86" s="55" t="s">
        <v>54</v>
      </c>
      <c r="B86" s="7" t="s">
        <v>36</v>
      </c>
      <c r="C86" s="2">
        <v>200</v>
      </c>
      <c r="D86" s="41">
        <v>0.16000000000000003</v>
      </c>
      <c r="E86" s="41">
        <v>0.16000000000000003</v>
      </c>
      <c r="F86" s="41">
        <v>22.88</v>
      </c>
      <c r="G86" s="41">
        <v>104.6</v>
      </c>
      <c r="H86" s="41">
        <v>0.012</v>
      </c>
      <c r="I86" s="41">
        <v>0.9</v>
      </c>
      <c r="J86" s="41">
        <v>0</v>
      </c>
      <c r="K86" s="41">
        <v>0.08000000000000002</v>
      </c>
      <c r="L86" s="41">
        <v>14.180000000000001</v>
      </c>
      <c r="M86" s="41">
        <v>4.4</v>
      </c>
      <c r="N86" s="41">
        <v>5.140000000000001</v>
      </c>
      <c r="O86" s="41">
        <v>0.952</v>
      </c>
    </row>
    <row r="87" spans="1:15" ht="36">
      <c r="A87" s="55" t="s">
        <v>42</v>
      </c>
      <c r="B87" s="16" t="s">
        <v>33</v>
      </c>
      <c r="C87" s="1">
        <v>30</v>
      </c>
      <c r="D87" s="10">
        <v>2.28</v>
      </c>
      <c r="E87" s="10">
        <v>0.23999999999999996</v>
      </c>
      <c r="F87" s="10">
        <v>14.759999999999998</v>
      </c>
      <c r="G87" s="12">
        <v>70.5</v>
      </c>
      <c r="H87" s="10">
        <v>0.033</v>
      </c>
      <c r="I87" s="11">
        <v>0</v>
      </c>
      <c r="J87" s="11">
        <v>0</v>
      </c>
      <c r="K87" s="10">
        <v>0.33</v>
      </c>
      <c r="L87" s="10">
        <v>6</v>
      </c>
      <c r="M87" s="10">
        <v>19.5</v>
      </c>
      <c r="N87" s="10">
        <v>4.199999999999999</v>
      </c>
      <c r="O87" s="10">
        <v>0.33</v>
      </c>
    </row>
    <row r="88" spans="1:15" ht="36">
      <c r="A88" s="55" t="s">
        <v>41</v>
      </c>
      <c r="B88" s="16" t="s">
        <v>34</v>
      </c>
      <c r="C88" s="17">
        <v>20</v>
      </c>
      <c r="D88" s="39">
        <v>1.32</v>
      </c>
      <c r="E88" s="39">
        <v>0.24</v>
      </c>
      <c r="F88" s="39">
        <v>7.920000000000001</v>
      </c>
      <c r="G88" s="39">
        <v>39.6</v>
      </c>
      <c r="H88" s="39">
        <v>0.034</v>
      </c>
      <c r="I88" s="39">
        <v>0</v>
      </c>
      <c r="J88" s="39">
        <v>0</v>
      </c>
      <c r="K88" s="39">
        <v>0.27999999999999997</v>
      </c>
      <c r="L88" s="39">
        <v>5.800000000000001</v>
      </c>
      <c r="M88" s="39">
        <v>30</v>
      </c>
      <c r="N88" s="39">
        <v>9.4</v>
      </c>
      <c r="O88" s="39">
        <v>0.78</v>
      </c>
    </row>
    <row r="89" spans="1:17" ht="15.75">
      <c r="A89" s="21"/>
      <c r="B89" s="19" t="s">
        <v>15</v>
      </c>
      <c r="C89" s="20">
        <v>555</v>
      </c>
      <c r="D89" s="26">
        <f aca="true" t="shared" si="3" ref="D89:O89">SUM(D83:D88)</f>
        <v>18.945520000000002</v>
      </c>
      <c r="E89" s="26">
        <f t="shared" si="3"/>
        <v>18.864939999999997</v>
      </c>
      <c r="F89" s="26">
        <f t="shared" si="3"/>
        <v>77.62488</v>
      </c>
      <c r="G89" s="26">
        <f t="shared" si="3"/>
        <v>560.806</v>
      </c>
      <c r="H89" s="26">
        <f t="shared" si="3"/>
        <v>0.28942</v>
      </c>
      <c r="I89" s="26">
        <f t="shared" si="3"/>
        <v>26.228099999999998</v>
      </c>
      <c r="J89" s="26">
        <f t="shared" si="3"/>
        <v>74.477</v>
      </c>
      <c r="K89" s="26">
        <f t="shared" si="3"/>
        <v>8.2745</v>
      </c>
      <c r="L89" s="26">
        <f t="shared" si="3"/>
        <v>108.08148000000001</v>
      </c>
      <c r="M89" s="26">
        <f t="shared" si="3"/>
        <v>331.32872</v>
      </c>
      <c r="N89" s="26">
        <f t="shared" si="3"/>
        <v>84.82496</v>
      </c>
      <c r="O89" s="26">
        <f t="shared" si="3"/>
        <v>4.35662</v>
      </c>
      <c r="Q89" s="76">
        <v>0.25</v>
      </c>
    </row>
    <row r="90" spans="1:15" ht="15.75" customHeight="1">
      <c r="A90" s="205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7"/>
    </row>
    <row r="91" spans="1:15" ht="15.75">
      <c r="A91" s="101"/>
      <c r="B91" s="196" t="s">
        <v>20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</row>
    <row r="92" spans="1:15" ht="36">
      <c r="A92" s="55" t="s">
        <v>169</v>
      </c>
      <c r="B92" s="86" t="s">
        <v>168</v>
      </c>
      <c r="C92" s="25">
        <v>60</v>
      </c>
      <c r="D92" s="39">
        <v>1.7892</v>
      </c>
      <c r="E92" s="39">
        <v>3.1134</v>
      </c>
      <c r="F92" s="39">
        <v>3.7506</v>
      </c>
      <c r="G92" s="39">
        <v>50.16</v>
      </c>
      <c r="H92" s="39">
        <v>0.063</v>
      </c>
      <c r="I92" s="39">
        <v>6.6</v>
      </c>
      <c r="J92" s="39">
        <v>0</v>
      </c>
      <c r="K92" s="39">
        <v>1.4447999999999999</v>
      </c>
      <c r="L92" s="39">
        <v>12.87</v>
      </c>
      <c r="M92" s="39">
        <v>35.97</v>
      </c>
      <c r="N92" s="39">
        <v>12.48</v>
      </c>
      <c r="O92" s="39">
        <v>0.4104</v>
      </c>
    </row>
    <row r="93" spans="1:15" ht="36">
      <c r="A93" s="55" t="s">
        <v>72</v>
      </c>
      <c r="B93" s="7" t="s">
        <v>91</v>
      </c>
      <c r="C93" s="3" t="s">
        <v>23</v>
      </c>
      <c r="D93" s="10">
        <v>11.17</v>
      </c>
      <c r="E93" s="41">
        <v>11.87</v>
      </c>
      <c r="F93" s="10">
        <v>32.2</v>
      </c>
      <c r="G93" s="41">
        <v>260.32</v>
      </c>
      <c r="H93" s="10">
        <v>0.2</v>
      </c>
      <c r="I93" s="11">
        <v>29.65</v>
      </c>
      <c r="J93" s="11">
        <v>10</v>
      </c>
      <c r="K93" s="10">
        <v>3.1</v>
      </c>
      <c r="L93" s="10">
        <v>41.9</v>
      </c>
      <c r="M93" s="10">
        <v>162.68</v>
      </c>
      <c r="N93" s="10">
        <v>59.04</v>
      </c>
      <c r="O93" s="10">
        <v>11.53</v>
      </c>
    </row>
    <row r="94" spans="1:15" ht="36.75">
      <c r="A94" s="4" t="s">
        <v>53</v>
      </c>
      <c r="B94" s="16" t="s">
        <v>35</v>
      </c>
      <c r="C94" s="18">
        <v>200</v>
      </c>
      <c r="D94" s="39">
        <v>1.08</v>
      </c>
      <c r="E94" s="39">
        <v>3.544</v>
      </c>
      <c r="F94" s="39">
        <v>17.578</v>
      </c>
      <c r="G94" s="39">
        <v>118.60000000000001</v>
      </c>
      <c r="H94" s="39">
        <v>0.05600000000000001</v>
      </c>
      <c r="I94" s="39">
        <v>1.588</v>
      </c>
      <c r="J94" s="39">
        <v>24.400000000000002</v>
      </c>
      <c r="K94" s="39">
        <v>0</v>
      </c>
      <c r="L94" s="39">
        <v>152.22</v>
      </c>
      <c r="M94" s="39">
        <v>124.56</v>
      </c>
      <c r="N94" s="39">
        <v>21.340000000000003</v>
      </c>
      <c r="O94" s="39">
        <v>0.47800000000000004</v>
      </c>
    </row>
    <row r="95" spans="1:15" ht="36.75">
      <c r="A95" s="4" t="s">
        <v>42</v>
      </c>
      <c r="B95" s="16" t="s">
        <v>33</v>
      </c>
      <c r="C95" s="18">
        <v>30</v>
      </c>
      <c r="D95" s="39">
        <v>2.28</v>
      </c>
      <c r="E95" s="39">
        <v>0.23999999999999996</v>
      </c>
      <c r="F95" s="39">
        <v>14.759999999999998</v>
      </c>
      <c r="G95" s="39">
        <v>70.5</v>
      </c>
      <c r="H95" s="39">
        <v>0.033</v>
      </c>
      <c r="I95" s="39">
        <v>0</v>
      </c>
      <c r="J95" s="39">
        <v>0</v>
      </c>
      <c r="K95" s="39">
        <v>0.33</v>
      </c>
      <c r="L95" s="39">
        <v>6</v>
      </c>
      <c r="M95" s="39">
        <v>19.5</v>
      </c>
      <c r="N95" s="39">
        <v>4.199999999999999</v>
      </c>
      <c r="O95" s="39">
        <v>0.33</v>
      </c>
    </row>
    <row r="96" spans="1:15" ht="36">
      <c r="A96" s="55" t="s">
        <v>41</v>
      </c>
      <c r="B96" s="16" t="s">
        <v>34</v>
      </c>
      <c r="C96" s="1">
        <v>30</v>
      </c>
      <c r="D96" s="10">
        <v>1.98</v>
      </c>
      <c r="E96" s="41">
        <v>0.36</v>
      </c>
      <c r="F96" s="10">
        <v>11.88</v>
      </c>
      <c r="G96" s="12">
        <v>59.400000000000006</v>
      </c>
      <c r="H96" s="10">
        <v>0.051000000000000004</v>
      </c>
      <c r="I96" s="11">
        <v>0</v>
      </c>
      <c r="J96" s="11">
        <v>0</v>
      </c>
      <c r="K96" s="10">
        <v>0.41999999999999993</v>
      </c>
      <c r="L96" s="10">
        <v>8.700000000000001</v>
      </c>
      <c r="M96" s="10">
        <v>45</v>
      </c>
      <c r="N96" s="10">
        <v>14.100000000000001</v>
      </c>
      <c r="O96" s="10">
        <v>1.17</v>
      </c>
    </row>
    <row r="97" spans="1:17" ht="15.75">
      <c r="A97" s="6"/>
      <c r="B97" s="8" t="s">
        <v>15</v>
      </c>
      <c r="C97" s="106">
        <v>510</v>
      </c>
      <c r="D97" s="105">
        <f aca="true" t="shared" si="4" ref="D97:O97">SUM(D92:D96)</f>
        <v>18.2992</v>
      </c>
      <c r="E97" s="105">
        <f t="shared" si="4"/>
        <v>19.127399999999998</v>
      </c>
      <c r="F97" s="105">
        <f t="shared" si="4"/>
        <v>80.1686</v>
      </c>
      <c r="G97" s="105">
        <f t="shared" si="4"/>
        <v>558.98</v>
      </c>
      <c r="H97" s="105">
        <f t="shared" si="4"/>
        <v>0.40299999999999997</v>
      </c>
      <c r="I97" s="105">
        <f t="shared" si="4"/>
        <v>37.838</v>
      </c>
      <c r="J97" s="105">
        <f t="shared" si="4"/>
        <v>34.400000000000006</v>
      </c>
      <c r="K97" s="105">
        <f t="shared" si="4"/>
        <v>5.2948</v>
      </c>
      <c r="L97" s="105">
        <f t="shared" si="4"/>
        <v>221.69</v>
      </c>
      <c r="M97" s="105">
        <f t="shared" si="4"/>
        <v>387.71000000000004</v>
      </c>
      <c r="N97" s="105">
        <f t="shared" si="4"/>
        <v>111.16</v>
      </c>
      <c r="O97" s="105">
        <f t="shared" si="4"/>
        <v>13.918399999999998</v>
      </c>
      <c r="Q97" s="76">
        <v>0.25</v>
      </c>
    </row>
    <row r="98" spans="1:17" ht="15.75">
      <c r="A98" s="79"/>
      <c r="B98" s="80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Q98" s="76"/>
    </row>
    <row r="99" spans="1:15" ht="15.75">
      <c r="A99" s="101"/>
      <c r="B99" s="196" t="s">
        <v>21</v>
      </c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</row>
    <row r="100" spans="1:15" ht="36.75">
      <c r="A100" s="4" t="s">
        <v>40</v>
      </c>
      <c r="B100" s="16" t="s">
        <v>37</v>
      </c>
      <c r="C100" s="17">
        <v>100</v>
      </c>
      <c r="D100" s="39">
        <v>0.4</v>
      </c>
      <c r="E100" s="39">
        <v>0.4</v>
      </c>
      <c r="F100" s="39">
        <v>9.8</v>
      </c>
      <c r="G100" s="39">
        <v>47</v>
      </c>
      <c r="H100" s="39">
        <v>0.03</v>
      </c>
      <c r="I100" s="39">
        <v>10</v>
      </c>
      <c r="J100" s="39"/>
      <c r="K100" s="39">
        <v>0.2</v>
      </c>
      <c r="L100" s="39">
        <v>16</v>
      </c>
      <c r="M100" s="39">
        <v>11</v>
      </c>
      <c r="N100" s="39">
        <v>9</v>
      </c>
      <c r="O100" s="39">
        <v>2.2</v>
      </c>
    </row>
    <row r="101" spans="1:15" ht="36.75">
      <c r="A101" s="4" t="s">
        <v>59</v>
      </c>
      <c r="B101" s="16" t="s">
        <v>58</v>
      </c>
      <c r="C101" s="17">
        <v>10</v>
      </c>
      <c r="D101" s="39">
        <v>2.03</v>
      </c>
      <c r="E101" s="39">
        <v>2.63</v>
      </c>
      <c r="F101" s="39">
        <v>0</v>
      </c>
      <c r="G101" s="39">
        <v>34.333333333333336</v>
      </c>
      <c r="H101" s="39">
        <v>0.0033333333333333335</v>
      </c>
      <c r="I101" s="39">
        <v>0.06999999999999999</v>
      </c>
      <c r="J101" s="39">
        <v>21</v>
      </c>
      <c r="K101" s="39">
        <v>0.04</v>
      </c>
      <c r="L101" s="39">
        <v>100</v>
      </c>
      <c r="M101" s="39">
        <v>60</v>
      </c>
      <c r="N101" s="39">
        <v>5.5</v>
      </c>
      <c r="O101" s="39">
        <v>0.06999999999999999</v>
      </c>
    </row>
    <row r="102" spans="1:15" ht="36.75">
      <c r="A102" s="4" t="s">
        <v>60</v>
      </c>
      <c r="B102" s="16" t="s">
        <v>56</v>
      </c>
      <c r="C102" s="27" t="s">
        <v>57</v>
      </c>
      <c r="D102" s="39">
        <v>14.198</v>
      </c>
      <c r="E102" s="23">
        <v>17.06</v>
      </c>
      <c r="F102" s="23">
        <v>40.5</v>
      </c>
      <c r="G102" s="24">
        <v>381</v>
      </c>
      <c r="H102" s="23">
        <v>0.09319999999999999</v>
      </c>
      <c r="I102" s="23">
        <v>0.5379999999999999</v>
      </c>
      <c r="J102" s="23">
        <v>118.3</v>
      </c>
      <c r="K102" s="25">
        <v>0.7539999999999999</v>
      </c>
      <c r="L102" s="23">
        <v>254.52600000000004</v>
      </c>
      <c r="M102" s="23">
        <v>318.3060000000001</v>
      </c>
      <c r="N102" s="23">
        <v>37.45399999999999</v>
      </c>
      <c r="O102" s="23">
        <v>1.106</v>
      </c>
    </row>
    <row r="103" spans="1:15" ht="36.75">
      <c r="A103" s="4" t="s">
        <v>45</v>
      </c>
      <c r="B103" s="16" t="s">
        <v>30</v>
      </c>
      <c r="C103" s="18" t="s">
        <v>86</v>
      </c>
      <c r="D103" s="39">
        <v>0.07</v>
      </c>
      <c r="E103" s="39">
        <v>0.02</v>
      </c>
      <c r="F103" s="39">
        <v>10</v>
      </c>
      <c r="G103" s="39">
        <v>40</v>
      </c>
      <c r="H103" s="39"/>
      <c r="I103" s="39">
        <v>0.03</v>
      </c>
      <c r="J103" s="39"/>
      <c r="K103" s="39"/>
      <c r="L103" s="39">
        <v>10.95</v>
      </c>
      <c r="M103" s="39">
        <v>2.8</v>
      </c>
      <c r="N103" s="39">
        <v>1.4</v>
      </c>
      <c r="O103" s="39">
        <v>0.26</v>
      </c>
    </row>
    <row r="104" spans="1:15" ht="36.75">
      <c r="A104" s="4" t="s">
        <v>42</v>
      </c>
      <c r="B104" s="28" t="s">
        <v>33</v>
      </c>
      <c r="C104" s="18">
        <v>40</v>
      </c>
      <c r="D104" s="39">
        <v>3.0399999999999996</v>
      </c>
      <c r="E104" s="39">
        <v>0.31999999999999995</v>
      </c>
      <c r="F104" s="39">
        <v>19.679999999999996</v>
      </c>
      <c r="G104" s="39">
        <v>94</v>
      </c>
      <c r="H104" s="39">
        <v>0.044000000000000004</v>
      </c>
      <c r="I104" s="39">
        <v>0</v>
      </c>
      <c r="J104" s="39">
        <v>0</v>
      </c>
      <c r="K104" s="39">
        <v>0.44000000000000006</v>
      </c>
      <c r="L104" s="39">
        <v>8</v>
      </c>
      <c r="M104" s="39">
        <v>26</v>
      </c>
      <c r="N104" s="39">
        <v>5.599999999999999</v>
      </c>
      <c r="O104" s="39">
        <v>0.44000000000000006</v>
      </c>
    </row>
    <row r="105" spans="1:17" ht="15.75">
      <c r="A105" s="21"/>
      <c r="B105" s="29" t="s">
        <v>15</v>
      </c>
      <c r="C105" s="20">
        <v>500</v>
      </c>
      <c r="D105" s="26">
        <f aca="true" t="shared" si="5" ref="D105:O105">SUM(D100:D104)</f>
        <v>19.738</v>
      </c>
      <c r="E105" s="26">
        <f t="shared" si="5"/>
        <v>20.43</v>
      </c>
      <c r="F105" s="26">
        <f t="shared" si="5"/>
        <v>79.97999999999999</v>
      </c>
      <c r="G105" s="26">
        <f t="shared" si="5"/>
        <v>596.3333333333334</v>
      </c>
      <c r="H105" s="26">
        <f t="shared" si="5"/>
        <v>0.17053333333333334</v>
      </c>
      <c r="I105" s="26">
        <f t="shared" si="5"/>
        <v>10.638</v>
      </c>
      <c r="J105" s="26">
        <f t="shared" si="5"/>
        <v>139.3</v>
      </c>
      <c r="K105" s="26">
        <f t="shared" si="5"/>
        <v>1.434</v>
      </c>
      <c r="L105" s="26">
        <f t="shared" si="5"/>
        <v>389.47600000000006</v>
      </c>
      <c r="M105" s="26">
        <f t="shared" si="5"/>
        <v>418.1060000000001</v>
      </c>
      <c r="N105" s="26">
        <f t="shared" si="5"/>
        <v>58.95399999999999</v>
      </c>
      <c r="O105" s="26">
        <f t="shared" si="5"/>
        <v>4.0760000000000005</v>
      </c>
      <c r="Q105" s="76">
        <v>0.25</v>
      </c>
    </row>
    <row r="106" spans="1:15" ht="15.75">
      <c r="A106" s="21"/>
      <c r="B106" s="19" t="s">
        <v>165</v>
      </c>
      <c r="C106" s="20">
        <f aca="true" t="shared" si="6" ref="C106:O106">C61+C70+C80+C89+C97+C105</f>
        <v>3115</v>
      </c>
      <c r="D106" s="179">
        <f t="shared" si="6"/>
        <v>115.20721999999999</v>
      </c>
      <c r="E106" s="179">
        <f t="shared" si="6"/>
        <v>118.41781826086958</v>
      </c>
      <c r="F106" s="179">
        <f t="shared" si="6"/>
        <v>489.46798</v>
      </c>
      <c r="G106" s="179">
        <f t="shared" si="6"/>
        <v>3511.4678840579713</v>
      </c>
      <c r="H106" s="179">
        <f t="shared" si="6"/>
        <v>1.7212431884057973</v>
      </c>
      <c r="I106" s="179">
        <f t="shared" si="6"/>
        <v>98.69775217391305</v>
      </c>
      <c r="J106" s="179">
        <f t="shared" si="6"/>
        <v>418.7761304347826</v>
      </c>
      <c r="K106" s="179">
        <f t="shared" si="6"/>
        <v>23.968865217391308</v>
      </c>
      <c r="L106" s="179">
        <f t="shared" si="6"/>
        <v>1030.5634147826088</v>
      </c>
      <c r="M106" s="179">
        <f t="shared" si="6"/>
        <v>1923.364122173913</v>
      </c>
      <c r="N106" s="179">
        <f t="shared" si="6"/>
        <v>506.2775686956522</v>
      </c>
      <c r="O106" s="179">
        <f t="shared" si="6"/>
        <v>38.43269391304347</v>
      </c>
    </row>
    <row r="107" spans="1:15" ht="15.75">
      <c r="A107" s="31"/>
      <c r="B107" s="32"/>
      <c r="C107" s="33"/>
      <c r="D107" s="34"/>
      <c r="E107" s="34"/>
      <c r="F107" s="34"/>
      <c r="G107" s="35"/>
      <c r="H107" s="34"/>
      <c r="I107" s="34"/>
      <c r="J107" s="34"/>
      <c r="K107" s="35"/>
      <c r="L107" s="34"/>
      <c r="M107" s="34"/>
      <c r="N107" s="34"/>
      <c r="O107" s="34"/>
    </row>
    <row r="108" spans="1:15" ht="15.75">
      <c r="A108" s="31"/>
      <c r="B108" s="32"/>
      <c r="C108" s="33"/>
      <c r="D108" s="34"/>
      <c r="E108" s="34"/>
      <c r="F108" s="34"/>
      <c r="G108" s="35"/>
      <c r="H108" s="34"/>
      <c r="I108" s="34"/>
      <c r="J108" s="34"/>
      <c r="K108" s="35"/>
      <c r="L108" s="34"/>
      <c r="M108" s="34"/>
      <c r="N108" s="34"/>
      <c r="O108" s="34"/>
    </row>
    <row r="109" spans="1:15" ht="15.75">
      <c r="A109" s="31"/>
      <c r="B109" s="32"/>
      <c r="C109" s="33"/>
      <c r="D109" s="34"/>
      <c r="E109" s="34"/>
      <c r="F109" s="34"/>
      <c r="G109" s="35"/>
      <c r="H109" s="34"/>
      <c r="I109" s="34"/>
      <c r="J109" s="34"/>
      <c r="K109" s="35"/>
      <c r="L109" s="34"/>
      <c r="M109" s="34"/>
      <c r="N109" s="34"/>
      <c r="O109" s="34"/>
    </row>
    <row r="110" spans="1:15" ht="15.75">
      <c r="A110" s="31"/>
      <c r="B110" s="32"/>
      <c r="C110" s="33"/>
      <c r="D110" s="34"/>
      <c r="E110" s="34"/>
      <c r="F110" s="34"/>
      <c r="G110" s="35"/>
      <c r="H110" s="34"/>
      <c r="I110" s="34"/>
      <c r="J110" s="34"/>
      <c r="K110" s="35"/>
      <c r="L110" s="34"/>
      <c r="M110" s="34"/>
      <c r="N110" s="34"/>
      <c r="O110" s="34"/>
    </row>
    <row r="111" spans="1:15" ht="15.75">
      <c r="A111" s="31"/>
      <c r="B111" s="32"/>
      <c r="C111" s="33"/>
      <c r="D111" s="34"/>
      <c r="E111" s="34"/>
      <c r="F111" s="34"/>
      <c r="G111" s="35"/>
      <c r="H111" s="34"/>
      <c r="I111" s="34"/>
      <c r="J111" s="34"/>
      <c r="K111" s="35"/>
      <c r="L111" s="34"/>
      <c r="M111" s="34"/>
      <c r="N111" s="34"/>
      <c r="O111" s="34"/>
    </row>
    <row r="112" spans="1:15" ht="15.75">
      <c r="A112" s="31"/>
      <c r="B112" s="32"/>
      <c r="C112" s="33"/>
      <c r="D112" s="34"/>
      <c r="E112" s="34"/>
      <c r="F112" s="34"/>
      <c r="G112" s="35"/>
      <c r="H112" s="34"/>
      <c r="I112" s="34"/>
      <c r="J112" s="34"/>
      <c r="K112" s="35"/>
      <c r="L112" s="34"/>
      <c r="M112" s="34"/>
      <c r="N112" s="34"/>
      <c r="O112" s="34"/>
    </row>
    <row r="113" spans="1:15" ht="15.75">
      <c r="A113" s="31"/>
      <c r="B113" s="32"/>
      <c r="C113" s="33"/>
      <c r="D113" s="34"/>
      <c r="E113" s="34"/>
      <c r="F113" s="34"/>
      <c r="G113" s="35"/>
      <c r="H113" s="34"/>
      <c r="I113" s="34"/>
      <c r="J113" s="34"/>
      <c r="K113" s="35"/>
      <c r="L113" s="34"/>
      <c r="M113" s="34"/>
      <c r="N113" s="34"/>
      <c r="O113" s="34"/>
    </row>
    <row r="114" spans="1:15" ht="15.75">
      <c r="A114" s="31"/>
      <c r="B114" s="32"/>
      <c r="C114" s="3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.75">
      <c r="A115" s="31"/>
      <c r="B115" s="32"/>
      <c r="C115" s="33"/>
      <c r="D115" s="34"/>
      <c r="E115" s="34"/>
      <c r="F115" s="34"/>
      <c r="G115" s="35"/>
      <c r="H115" s="34"/>
      <c r="I115" s="34"/>
      <c r="J115" s="34"/>
      <c r="K115" s="35"/>
      <c r="L115" s="34"/>
      <c r="M115" s="34"/>
      <c r="N115" s="34"/>
      <c r="O115" s="34"/>
    </row>
    <row r="117" spans="1:15" ht="25.5">
      <c r="A117" s="6" t="s">
        <v>26</v>
      </c>
      <c r="B117" s="14" t="s">
        <v>0</v>
      </c>
      <c r="C117" s="14" t="s">
        <v>28</v>
      </c>
      <c r="D117" s="15" t="s">
        <v>1</v>
      </c>
      <c r="E117" s="15" t="s">
        <v>2</v>
      </c>
      <c r="F117" s="15" t="s">
        <v>3</v>
      </c>
      <c r="G117" s="15" t="s">
        <v>4</v>
      </c>
      <c r="H117" s="15" t="s">
        <v>5</v>
      </c>
      <c r="I117" s="15" t="s">
        <v>6</v>
      </c>
      <c r="J117" s="15" t="s">
        <v>7</v>
      </c>
      <c r="K117" s="15" t="s">
        <v>8</v>
      </c>
      <c r="L117" s="15" t="s">
        <v>9</v>
      </c>
      <c r="M117" s="15" t="s">
        <v>10</v>
      </c>
      <c r="N117" s="15" t="s">
        <v>11</v>
      </c>
      <c r="O117" s="15" t="s">
        <v>12</v>
      </c>
    </row>
    <row r="118" spans="1:15" ht="15.75">
      <c r="A118" s="5"/>
      <c r="B118" s="195" t="s">
        <v>13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</row>
    <row r="119" spans="1:15" ht="15.75">
      <c r="A119" s="104"/>
      <c r="B119" s="195" t="s">
        <v>14</v>
      </c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</row>
    <row r="120" spans="1:15" ht="36.75">
      <c r="A120" s="4" t="s">
        <v>40</v>
      </c>
      <c r="B120" s="16" t="s">
        <v>37</v>
      </c>
      <c r="C120" s="17">
        <v>100</v>
      </c>
      <c r="D120" s="39">
        <v>0.4</v>
      </c>
      <c r="E120" s="39">
        <v>0.4</v>
      </c>
      <c r="F120" s="39">
        <v>9.8</v>
      </c>
      <c r="G120" s="39">
        <v>47</v>
      </c>
      <c r="H120" s="39">
        <v>0.03</v>
      </c>
      <c r="I120" s="39">
        <v>10</v>
      </c>
      <c r="J120" s="39"/>
      <c r="K120" s="39">
        <v>0.2</v>
      </c>
      <c r="L120" s="39">
        <v>16</v>
      </c>
      <c r="M120" s="39">
        <v>11</v>
      </c>
      <c r="N120" s="39">
        <v>9</v>
      </c>
      <c r="O120" s="39">
        <v>2.2</v>
      </c>
    </row>
    <row r="121" spans="1:15" ht="36">
      <c r="A121" s="55" t="s">
        <v>79</v>
      </c>
      <c r="B121" s="7" t="s">
        <v>146</v>
      </c>
      <c r="C121" s="3" t="s">
        <v>55</v>
      </c>
      <c r="D121" s="10">
        <v>9.69</v>
      </c>
      <c r="E121" s="10">
        <v>13.964</v>
      </c>
      <c r="F121" s="10">
        <v>0</v>
      </c>
      <c r="G121" s="12">
        <v>202</v>
      </c>
      <c r="H121" s="10">
        <v>0.07200000000000001</v>
      </c>
      <c r="I121" s="10">
        <v>2.43</v>
      </c>
      <c r="J121" s="11">
        <v>96.47999999999999</v>
      </c>
      <c r="K121" s="10">
        <v>1.9080000000000001</v>
      </c>
      <c r="L121" s="10">
        <v>48.690000000000005</v>
      </c>
      <c r="M121" s="10">
        <v>171.52200000000002</v>
      </c>
      <c r="N121" s="10">
        <v>22.428</v>
      </c>
      <c r="O121" s="10">
        <v>1.9800000000000002</v>
      </c>
    </row>
    <row r="122" spans="1:15" ht="36.75">
      <c r="A122" s="4" t="s">
        <v>49</v>
      </c>
      <c r="B122" s="7" t="s">
        <v>85</v>
      </c>
      <c r="C122" s="3" t="s">
        <v>143</v>
      </c>
      <c r="D122" s="41">
        <v>5.1</v>
      </c>
      <c r="E122" s="41">
        <v>2.847</v>
      </c>
      <c r="F122" s="41">
        <v>31.962</v>
      </c>
      <c r="G122" s="41">
        <v>176.1</v>
      </c>
      <c r="H122" s="41">
        <v>0.056999999999999995</v>
      </c>
      <c r="I122" s="41">
        <v>0</v>
      </c>
      <c r="J122" s="41">
        <v>12</v>
      </c>
      <c r="K122" s="41">
        <v>0.8025000000000001</v>
      </c>
      <c r="L122" s="41">
        <v>11.9115</v>
      </c>
      <c r="M122" s="41">
        <v>38.06775</v>
      </c>
      <c r="N122" s="41">
        <v>8.619</v>
      </c>
      <c r="O122" s="41">
        <v>0.858</v>
      </c>
    </row>
    <row r="123" spans="1:15" ht="36.75">
      <c r="A123" s="4" t="s">
        <v>50</v>
      </c>
      <c r="B123" s="16" t="s">
        <v>31</v>
      </c>
      <c r="C123" s="2">
        <v>200</v>
      </c>
      <c r="D123" s="10">
        <v>2.166</v>
      </c>
      <c r="E123" s="10">
        <v>2.6780000000000004</v>
      </c>
      <c r="F123" s="10">
        <v>15.946000000000002</v>
      </c>
      <c r="G123" s="12">
        <v>100.60000000000001</v>
      </c>
      <c r="H123" s="10">
        <v>0.044000000000000004</v>
      </c>
      <c r="I123" s="10">
        <v>1.3</v>
      </c>
      <c r="J123" s="10">
        <v>20</v>
      </c>
      <c r="K123" s="10">
        <v>0</v>
      </c>
      <c r="L123" s="10">
        <v>125.78</v>
      </c>
      <c r="M123" s="10">
        <v>90</v>
      </c>
      <c r="N123" s="10">
        <v>14</v>
      </c>
      <c r="O123" s="10">
        <v>0.134</v>
      </c>
    </row>
    <row r="124" spans="1:15" ht="36">
      <c r="A124" s="55" t="s">
        <v>42</v>
      </c>
      <c r="B124" s="16" t="s">
        <v>33</v>
      </c>
      <c r="C124" s="1">
        <v>20</v>
      </c>
      <c r="D124" s="10">
        <v>1.5199999999999998</v>
      </c>
      <c r="E124" s="10">
        <v>0.15999999999999998</v>
      </c>
      <c r="F124" s="10">
        <v>9.839999999999998</v>
      </c>
      <c r="G124" s="12">
        <v>47</v>
      </c>
      <c r="H124" s="10">
        <v>0.022000000000000002</v>
      </c>
      <c r="I124" s="11">
        <v>0</v>
      </c>
      <c r="J124" s="11">
        <v>0</v>
      </c>
      <c r="K124" s="10">
        <v>0.22</v>
      </c>
      <c r="L124" s="10">
        <v>4</v>
      </c>
      <c r="M124" s="10">
        <v>13</v>
      </c>
      <c r="N124" s="10">
        <v>2.7999999999999994</v>
      </c>
      <c r="O124" s="10">
        <v>0.22</v>
      </c>
    </row>
    <row r="125" spans="1:15" ht="36">
      <c r="A125" s="55" t="s">
        <v>41</v>
      </c>
      <c r="B125" s="16" t="s">
        <v>34</v>
      </c>
      <c r="C125" s="1">
        <v>20</v>
      </c>
      <c r="D125" s="10">
        <v>1.32</v>
      </c>
      <c r="E125" s="10">
        <v>0.24</v>
      </c>
      <c r="F125" s="10">
        <v>7.920000000000001</v>
      </c>
      <c r="G125" s="12">
        <v>39.6</v>
      </c>
      <c r="H125" s="10">
        <v>0.034</v>
      </c>
      <c r="I125" s="11">
        <v>0</v>
      </c>
      <c r="J125" s="11">
        <v>0</v>
      </c>
      <c r="K125" s="10">
        <v>0.27999999999999997</v>
      </c>
      <c r="L125" s="10">
        <v>5.800000000000001</v>
      </c>
      <c r="M125" s="10">
        <v>30</v>
      </c>
      <c r="N125" s="10">
        <v>9.4</v>
      </c>
      <c r="O125" s="10">
        <v>0.78</v>
      </c>
    </row>
    <row r="126" spans="1:17" ht="15.75">
      <c r="A126" s="6"/>
      <c r="B126" s="8" t="s">
        <v>15</v>
      </c>
      <c r="C126" s="9">
        <v>583</v>
      </c>
      <c r="D126" s="13">
        <f>SUM(D120:D125)</f>
        <v>20.195999999999998</v>
      </c>
      <c r="E126" s="13">
        <f>SUM(E120:E125)</f>
        <v>20.289</v>
      </c>
      <c r="F126" s="13">
        <v>79.67</v>
      </c>
      <c r="G126" s="13">
        <f aca="true" t="shared" si="7" ref="G126:O126">SUM(G120:G125)</f>
        <v>612.3000000000001</v>
      </c>
      <c r="H126" s="13">
        <f t="shared" si="7"/>
        <v>0.259</v>
      </c>
      <c r="I126" s="13">
        <f t="shared" si="7"/>
        <v>13.73</v>
      </c>
      <c r="J126" s="13">
        <f t="shared" si="7"/>
        <v>128.48</v>
      </c>
      <c r="K126" s="13">
        <f t="shared" si="7"/>
        <v>3.4105000000000003</v>
      </c>
      <c r="L126" s="13">
        <f t="shared" si="7"/>
        <v>212.18150000000003</v>
      </c>
      <c r="M126" s="13">
        <f t="shared" si="7"/>
        <v>353.58975</v>
      </c>
      <c r="N126" s="13">
        <f t="shared" si="7"/>
        <v>66.247</v>
      </c>
      <c r="O126" s="13">
        <f t="shared" si="7"/>
        <v>6.172000000000001</v>
      </c>
      <c r="Q126" s="76">
        <v>0.25</v>
      </c>
    </row>
    <row r="127" spans="1:15" ht="15.75">
      <c r="A127" s="5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1:17" ht="15.75">
      <c r="A128" s="104"/>
      <c r="B128" s="195" t="s">
        <v>16</v>
      </c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Q128" s="76"/>
    </row>
    <row r="129" spans="1:17" ht="36">
      <c r="A129" s="55" t="s">
        <v>93</v>
      </c>
      <c r="B129" s="16" t="s">
        <v>92</v>
      </c>
      <c r="C129" s="17">
        <v>50</v>
      </c>
      <c r="D129" s="39">
        <v>6.27</v>
      </c>
      <c r="E129" s="39">
        <v>7.03</v>
      </c>
      <c r="F129" s="39">
        <v>14.83</v>
      </c>
      <c r="G129" s="39">
        <v>155</v>
      </c>
      <c r="H129" s="39">
        <v>0.04</v>
      </c>
      <c r="I129" s="39">
        <v>0.11</v>
      </c>
      <c r="J129" s="42">
        <v>51.5</v>
      </c>
      <c r="K129" s="39">
        <v>0.45</v>
      </c>
      <c r="L129" s="39">
        <v>157.2</v>
      </c>
      <c r="M129" s="39">
        <v>111</v>
      </c>
      <c r="N129" s="39">
        <v>12.45</v>
      </c>
      <c r="O129" s="39">
        <v>0.45</v>
      </c>
      <c r="Q129" s="76"/>
    </row>
    <row r="130" spans="1:17" ht="36">
      <c r="A130" s="55" t="s">
        <v>73</v>
      </c>
      <c r="B130" s="7" t="s">
        <v>96</v>
      </c>
      <c r="C130" s="3">
        <v>90</v>
      </c>
      <c r="D130" s="41">
        <v>10.15</v>
      </c>
      <c r="E130" s="41">
        <v>10.5</v>
      </c>
      <c r="F130" s="41">
        <v>8.1</v>
      </c>
      <c r="G130" s="41">
        <v>199.56521739130434</v>
      </c>
      <c r="H130" s="41">
        <v>0.13695652173913045</v>
      </c>
      <c r="I130" s="41">
        <v>0.1956521739130435</v>
      </c>
      <c r="J130" s="41">
        <v>2.7391304347826058</v>
      </c>
      <c r="K130" s="41">
        <v>2.269565217391304</v>
      </c>
      <c r="L130" s="41">
        <v>13.480434782608697</v>
      </c>
      <c r="M130" s="41">
        <v>104.59565217391304</v>
      </c>
      <c r="N130" s="41">
        <v>16.082608695652176</v>
      </c>
      <c r="O130" s="41">
        <v>1.702173913043478</v>
      </c>
      <c r="Q130" s="76"/>
    </row>
    <row r="131" spans="1:17" ht="36">
      <c r="A131" s="55" t="s">
        <v>82</v>
      </c>
      <c r="B131" s="7" t="s">
        <v>97</v>
      </c>
      <c r="C131" s="2" t="s">
        <v>18</v>
      </c>
      <c r="D131" s="41">
        <v>2.33</v>
      </c>
      <c r="E131" s="41">
        <v>2.94</v>
      </c>
      <c r="F131" s="41">
        <v>38.92</v>
      </c>
      <c r="G131" s="41">
        <v>178.5</v>
      </c>
      <c r="H131" s="41">
        <v>0.07500000000000001</v>
      </c>
      <c r="I131" s="41">
        <v>0.72</v>
      </c>
      <c r="J131" s="41">
        <v>31.1</v>
      </c>
      <c r="K131" s="41">
        <v>0.12</v>
      </c>
      <c r="L131" s="41">
        <v>99.44</v>
      </c>
      <c r="M131" s="41">
        <v>116.79</v>
      </c>
      <c r="N131" s="41">
        <v>27.915</v>
      </c>
      <c r="O131" s="41">
        <v>0.6</v>
      </c>
      <c r="Q131" s="76"/>
    </row>
    <row r="132" spans="1:17" ht="36">
      <c r="A132" s="55" t="s">
        <v>51</v>
      </c>
      <c r="B132" s="7" t="s">
        <v>39</v>
      </c>
      <c r="C132" s="2" t="s">
        <v>87</v>
      </c>
      <c r="D132" s="41">
        <v>0.13</v>
      </c>
      <c r="E132" s="41">
        <v>0.02</v>
      </c>
      <c r="F132" s="41">
        <v>10.2</v>
      </c>
      <c r="G132" s="41">
        <v>42</v>
      </c>
      <c r="H132" s="41"/>
      <c r="I132" s="41">
        <v>2.83</v>
      </c>
      <c r="J132" s="41"/>
      <c r="K132" s="41">
        <v>0.01</v>
      </c>
      <c r="L132" s="41">
        <v>14.05</v>
      </c>
      <c r="M132" s="41">
        <v>4.4</v>
      </c>
      <c r="N132" s="41">
        <v>2.4</v>
      </c>
      <c r="O132" s="41">
        <v>0.34</v>
      </c>
      <c r="Q132" s="76"/>
    </row>
    <row r="133" spans="1:17" ht="36">
      <c r="A133" s="55" t="s">
        <v>41</v>
      </c>
      <c r="B133" s="16" t="s">
        <v>34</v>
      </c>
      <c r="C133" s="1">
        <v>20</v>
      </c>
      <c r="D133" s="41">
        <v>1.32</v>
      </c>
      <c r="E133" s="41">
        <v>0.24</v>
      </c>
      <c r="F133" s="41">
        <v>7.920000000000001</v>
      </c>
      <c r="G133" s="41">
        <v>39.6</v>
      </c>
      <c r="H133" s="41">
        <v>0.034</v>
      </c>
      <c r="I133" s="41">
        <v>0</v>
      </c>
      <c r="J133" s="41">
        <v>0</v>
      </c>
      <c r="K133" s="41">
        <v>0.27999999999999997</v>
      </c>
      <c r="L133" s="41">
        <v>5.800000000000001</v>
      </c>
      <c r="M133" s="41">
        <v>30</v>
      </c>
      <c r="N133" s="41">
        <v>9.4</v>
      </c>
      <c r="O133" s="41">
        <v>0.78</v>
      </c>
      <c r="Q133" s="76"/>
    </row>
    <row r="134" spans="1:17" ht="15.75">
      <c r="A134" s="6"/>
      <c r="B134" s="8" t="s">
        <v>15</v>
      </c>
      <c r="C134" s="9">
        <v>515</v>
      </c>
      <c r="D134" s="13">
        <f>SUM(D129:D133)</f>
        <v>20.2</v>
      </c>
      <c r="E134" s="13">
        <f aca="true" t="shared" si="8" ref="E134:O134">SUM(E129:E133)</f>
        <v>20.73</v>
      </c>
      <c r="F134" s="13">
        <f t="shared" si="8"/>
        <v>79.97</v>
      </c>
      <c r="G134" s="13">
        <f t="shared" si="8"/>
        <v>614.6652173913044</v>
      </c>
      <c r="H134" s="13">
        <f t="shared" si="8"/>
        <v>0.28595652173913044</v>
      </c>
      <c r="I134" s="13">
        <f t="shared" si="8"/>
        <v>3.8556521739130436</v>
      </c>
      <c r="J134" s="13">
        <f t="shared" si="8"/>
        <v>85.33913043478262</v>
      </c>
      <c r="K134" s="13">
        <f t="shared" si="8"/>
        <v>3.129565217391304</v>
      </c>
      <c r="L134" s="13">
        <f t="shared" si="8"/>
        <v>289.9704347826087</v>
      </c>
      <c r="M134" s="13">
        <f t="shared" si="8"/>
        <v>366.78565217391304</v>
      </c>
      <c r="N134" s="13">
        <f t="shared" si="8"/>
        <v>68.24760869565218</v>
      </c>
      <c r="O134" s="13">
        <f t="shared" si="8"/>
        <v>3.8721739130434782</v>
      </c>
      <c r="Q134" s="76">
        <v>0.25</v>
      </c>
    </row>
    <row r="135" spans="1:17" ht="15.75">
      <c r="A135" s="92"/>
      <c r="B135" s="93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6"/>
      <c r="Q135" s="76"/>
    </row>
    <row r="136" spans="1:17" ht="15.75">
      <c r="A136" s="104"/>
      <c r="B136" s="195" t="s">
        <v>17</v>
      </c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Q136" s="76"/>
    </row>
    <row r="137" spans="1:17" ht="38.25">
      <c r="A137" s="56" t="s">
        <v>89</v>
      </c>
      <c r="B137" s="97" t="s">
        <v>88</v>
      </c>
      <c r="C137" s="100">
        <v>60</v>
      </c>
      <c r="D137" s="98">
        <v>0.8448</v>
      </c>
      <c r="E137" s="99">
        <v>3.6071999999999997</v>
      </c>
      <c r="F137" s="99">
        <v>4.9559999999999995</v>
      </c>
      <c r="G137" s="98">
        <v>55.68</v>
      </c>
      <c r="H137" s="98">
        <v>0.0102</v>
      </c>
      <c r="I137" s="98">
        <v>3.9899999999999998</v>
      </c>
      <c r="J137" s="98">
        <v>0</v>
      </c>
      <c r="K137" s="98">
        <v>1.6199999999999999</v>
      </c>
      <c r="L137" s="98">
        <v>21.278399999999998</v>
      </c>
      <c r="M137" s="98">
        <v>24.379199999999997</v>
      </c>
      <c r="N137" s="98">
        <v>12.416999999999998</v>
      </c>
      <c r="O137" s="98">
        <v>0.7944</v>
      </c>
      <c r="Q137" s="76"/>
    </row>
    <row r="138" spans="1:17" ht="36">
      <c r="A138" s="55" t="s">
        <v>78</v>
      </c>
      <c r="B138" s="7" t="s">
        <v>77</v>
      </c>
      <c r="C138" s="1">
        <v>90</v>
      </c>
      <c r="D138" s="41">
        <v>11.85</v>
      </c>
      <c r="E138" s="43">
        <v>8.06</v>
      </c>
      <c r="F138" s="43">
        <v>18.526</v>
      </c>
      <c r="G138" s="41">
        <v>198</v>
      </c>
      <c r="H138" s="41">
        <v>0.18000000000000002</v>
      </c>
      <c r="I138" s="41">
        <v>0.81</v>
      </c>
      <c r="J138" s="41">
        <v>12.419999999999998</v>
      </c>
      <c r="K138" s="41">
        <v>61.47000000000001</v>
      </c>
      <c r="L138" s="41">
        <v>51.642</v>
      </c>
      <c r="M138" s="41">
        <v>69.3</v>
      </c>
      <c r="N138" s="41">
        <v>19.98</v>
      </c>
      <c r="O138" s="41">
        <v>3.24</v>
      </c>
      <c r="Q138" s="76"/>
    </row>
    <row r="139" spans="1:17" ht="36">
      <c r="A139" s="55" t="s">
        <v>48</v>
      </c>
      <c r="B139" s="7" t="s">
        <v>47</v>
      </c>
      <c r="C139" s="1" t="s">
        <v>18</v>
      </c>
      <c r="D139" s="41">
        <v>3.13</v>
      </c>
      <c r="E139" s="41">
        <v>8.4315</v>
      </c>
      <c r="F139" s="41">
        <v>20.508999999999997</v>
      </c>
      <c r="G139" s="41">
        <v>170.25</v>
      </c>
      <c r="H139" s="41">
        <v>0.1395</v>
      </c>
      <c r="I139" s="41">
        <v>18.1605</v>
      </c>
      <c r="J139" s="41">
        <v>20</v>
      </c>
      <c r="K139" s="41">
        <v>0.23149999999999998</v>
      </c>
      <c r="L139" s="41">
        <v>38.175000000000004</v>
      </c>
      <c r="M139" s="41">
        <v>88.09499999999998</v>
      </c>
      <c r="N139" s="41">
        <v>27.75</v>
      </c>
      <c r="O139" s="41">
        <v>1.0195</v>
      </c>
      <c r="Q139" s="76"/>
    </row>
    <row r="140" spans="1:17" ht="36.75">
      <c r="A140" s="4" t="s">
        <v>45</v>
      </c>
      <c r="B140" s="16" t="s">
        <v>30</v>
      </c>
      <c r="C140" s="18" t="s">
        <v>86</v>
      </c>
      <c r="D140" s="39">
        <v>0.07</v>
      </c>
      <c r="E140" s="39">
        <v>0.02</v>
      </c>
      <c r="F140" s="39">
        <v>10</v>
      </c>
      <c r="G140" s="39">
        <v>40</v>
      </c>
      <c r="H140" s="39"/>
      <c r="I140" s="39">
        <v>0.03</v>
      </c>
      <c r="J140" s="39"/>
      <c r="K140" s="39"/>
      <c r="L140" s="39">
        <v>10.95</v>
      </c>
      <c r="M140" s="39">
        <v>2.8</v>
      </c>
      <c r="N140" s="39">
        <v>1.4</v>
      </c>
      <c r="O140" s="39">
        <v>0.26</v>
      </c>
      <c r="Q140" s="76"/>
    </row>
    <row r="141" spans="1:17" ht="36">
      <c r="A141" s="55" t="s">
        <v>42</v>
      </c>
      <c r="B141" s="16" t="s">
        <v>33</v>
      </c>
      <c r="C141" s="1">
        <v>35</v>
      </c>
      <c r="D141" s="10">
        <v>2.6599999999999997</v>
      </c>
      <c r="E141" s="10">
        <v>0.27999999999999997</v>
      </c>
      <c r="F141" s="10">
        <v>17.219999999999995</v>
      </c>
      <c r="G141" s="12">
        <v>82.25</v>
      </c>
      <c r="H141" s="10">
        <v>0.0385</v>
      </c>
      <c r="I141" s="11">
        <v>0</v>
      </c>
      <c r="J141" s="11">
        <v>0</v>
      </c>
      <c r="K141" s="10">
        <v>0.385</v>
      </c>
      <c r="L141" s="10">
        <v>7</v>
      </c>
      <c r="M141" s="10">
        <v>22.75</v>
      </c>
      <c r="N141" s="10">
        <v>4.8999999999999995</v>
      </c>
      <c r="O141" s="10">
        <v>0.385</v>
      </c>
      <c r="Q141" s="76"/>
    </row>
    <row r="142" spans="1:17" ht="36">
      <c r="A142" s="55" t="s">
        <v>41</v>
      </c>
      <c r="B142" s="16" t="s">
        <v>34</v>
      </c>
      <c r="C142" s="1">
        <v>25</v>
      </c>
      <c r="D142" s="10">
        <v>1.6500000000000001</v>
      </c>
      <c r="E142" s="10">
        <v>0.3</v>
      </c>
      <c r="F142" s="10">
        <v>9.9</v>
      </c>
      <c r="G142" s="12">
        <v>49.5</v>
      </c>
      <c r="H142" s="10">
        <v>0.0425</v>
      </c>
      <c r="I142" s="11">
        <v>0</v>
      </c>
      <c r="J142" s="11">
        <v>0</v>
      </c>
      <c r="K142" s="10">
        <v>0.35</v>
      </c>
      <c r="L142" s="10">
        <v>7.250000000000001</v>
      </c>
      <c r="M142" s="10">
        <v>37.5</v>
      </c>
      <c r="N142" s="10">
        <v>11.75</v>
      </c>
      <c r="O142" s="10">
        <v>0.9750000000000001</v>
      </c>
      <c r="Q142" s="76"/>
    </row>
    <row r="143" spans="1:17" ht="15.75">
      <c r="A143" s="6"/>
      <c r="B143" s="8" t="s">
        <v>15</v>
      </c>
      <c r="C143" s="9">
        <v>565</v>
      </c>
      <c r="D143" s="13">
        <f>SUM(D137:D142)</f>
        <v>20.2048</v>
      </c>
      <c r="E143" s="13">
        <f aca="true" t="shared" si="9" ref="E143:O143">SUM(E137:E142)</f>
        <v>20.698700000000002</v>
      </c>
      <c r="F143" s="13">
        <f t="shared" si="9"/>
        <v>81.111</v>
      </c>
      <c r="G143" s="13">
        <f t="shared" si="9"/>
        <v>595.6800000000001</v>
      </c>
      <c r="H143" s="13">
        <f t="shared" si="9"/>
        <v>0.4107</v>
      </c>
      <c r="I143" s="13">
        <f t="shared" si="9"/>
        <v>22.9905</v>
      </c>
      <c r="J143" s="13">
        <f t="shared" si="9"/>
        <v>32.42</v>
      </c>
      <c r="K143" s="13">
        <f t="shared" si="9"/>
        <v>64.0565</v>
      </c>
      <c r="L143" s="13">
        <f t="shared" si="9"/>
        <v>136.29540000000003</v>
      </c>
      <c r="M143" s="13">
        <f t="shared" si="9"/>
        <v>244.8242</v>
      </c>
      <c r="N143" s="13">
        <f t="shared" si="9"/>
        <v>78.197</v>
      </c>
      <c r="O143" s="13">
        <f t="shared" si="9"/>
        <v>6.6739</v>
      </c>
      <c r="Q143" s="76">
        <v>0.25</v>
      </c>
    </row>
    <row r="144" spans="1:17" ht="15.75">
      <c r="A144" s="92"/>
      <c r="B144" s="93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6"/>
      <c r="Q144" s="76"/>
    </row>
    <row r="145" spans="1:15" ht="15.75">
      <c r="A145" s="104"/>
      <c r="B145" s="195" t="s">
        <v>19</v>
      </c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</row>
    <row r="146" spans="1:15" ht="36">
      <c r="A146" s="55" t="s">
        <v>40</v>
      </c>
      <c r="B146" s="7" t="s">
        <v>173</v>
      </c>
      <c r="C146" s="1">
        <v>100</v>
      </c>
      <c r="D146" s="41">
        <v>0.8</v>
      </c>
      <c r="E146" s="41">
        <v>0.2</v>
      </c>
      <c r="F146" s="41">
        <v>7.5</v>
      </c>
      <c r="G146" s="41">
        <v>38</v>
      </c>
      <c r="H146" s="41">
        <v>0.06</v>
      </c>
      <c r="I146" s="41">
        <v>38</v>
      </c>
      <c r="J146" s="41"/>
      <c r="K146" s="41">
        <v>0.2</v>
      </c>
      <c r="L146" s="41">
        <v>35</v>
      </c>
      <c r="M146" s="41">
        <v>17</v>
      </c>
      <c r="N146" s="41">
        <v>11</v>
      </c>
      <c r="O146" s="41">
        <v>0.1</v>
      </c>
    </row>
    <row r="147" spans="1:15" ht="36">
      <c r="A147" s="55" t="s">
        <v>149</v>
      </c>
      <c r="B147" s="7" t="s">
        <v>150</v>
      </c>
      <c r="C147" s="2" t="s">
        <v>134</v>
      </c>
      <c r="D147" s="10">
        <v>7.2838</v>
      </c>
      <c r="E147" s="10">
        <v>11.7904</v>
      </c>
      <c r="F147" s="10">
        <v>8.7376</v>
      </c>
      <c r="G147" s="41">
        <v>133.99</v>
      </c>
      <c r="H147" s="10">
        <v>0.0475</v>
      </c>
      <c r="I147" s="10">
        <v>0.2762</v>
      </c>
      <c r="J147" s="10">
        <v>29.62</v>
      </c>
      <c r="K147" s="10">
        <v>0.4205</v>
      </c>
      <c r="L147" s="10">
        <v>20.726</v>
      </c>
      <c r="M147" s="10">
        <v>80.202</v>
      </c>
      <c r="N147" s="10">
        <v>15.521</v>
      </c>
      <c r="O147" s="10">
        <v>0.6402000000000001</v>
      </c>
    </row>
    <row r="148" spans="1:15" ht="36.75">
      <c r="A148" s="4" t="s">
        <v>49</v>
      </c>
      <c r="B148" s="7" t="s">
        <v>85</v>
      </c>
      <c r="C148" s="3" t="s">
        <v>143</v>
      </c>
      <c r="D148" s="41">
        <v>5.1</v>
      </c>
      <c r="E148" s="41">
        <v>2.847</v>
      </c>
      <c r="F148" s="41">
        <v>31.962</v>
      </c>
      <c r="G148" s="41">
        <v>176.1</v>
      </c>
      <c r="H148" s="41">
        <v>0.056999999999999995</v>
      </c>
      <c r="I148" s="41">
        <v>0</v>
      </c>
      <c r="J148" s="41">
        <v>12</v>
      </c>
      <c r="K148" s="41">
        <v>0.8025000000000001</v>
      </c>
      <c r="L148" s="41">
        <v>11.9115</v>
      </c>
      <c r="M148" s="41">
        <v>38.06775</v>
      </c>
      <c r="N148" s="41">
        <v>8.619</v>
      </c>
      <c r="O148" s="41">
        <v>0.858</v>
      </c>
    </row>
    <row r="149" spans="1:15" ht="29.25">
      <c r="A149" s="102" t="s">
        <v>95</v>
      </c>
      <c r="B149" s="16" t="s">
        <v>141</v>
      </c>
      <c r="C149" s="18">
        <v>200</v>
      </c>
      <c r="D149" s="39">
        <v>0.06</v>
      </c>
      <c r="E149" s="39">
        <v>0.08</v>
      </c>
      <c r="F149" s="39">
        <v>11.62</v>
      </c>
      <c r="G149" s="39">
        <v>88.6</v>
      </c>
      <c r="H149" s="39">
        <v>0.01</v>
      </c>
      <c r="I149" s="39">
        <v>40</v>
      </c>
      <c r="J149" s="39"/>
      <c r="K149" s="39">
        <v>0.06</v>
      </c>
      <c r="L149" s="39">
        <v>7.8</v>
      </c>
      <c r="M149" s="39">
        <v>6.6</v>
      </c>
      <c r="N149" s="39">
        <v>6.3</v>
      </c>
      <c r="O149" s="39">
        <v>0.32</v>
      </c>
    </row>
    <row r="150" spans="1:15" ht="36">
      <c r="A150" s="55" t="s">
        <v>42</v>
      </c>
      <c r="B150" s="16" t="s">
        <v>33</v>
      </c>
      <c r="C150" s="1">
        <v>20</v>
      </c>
      <c r="D150" s="10">
        <v>1.5199999999999998</v>
      </c>
      <c r="E150" s="10">
        <v>0.15999999999999998</v>
      </c>
      <c r="F150" s="10">
        <v>9.839999999999998</v>
      </c>
      <c r="G150" s="12">
        <v>47</v>
      </c>
      <c r="H150" s="10">
        <v>0.022000000000000002</v>
      </c>
      <c r="I150" s="11">
        <v>0</v>
      </c>
      <c r="J150" s="11">
        <v>0</v>
      </c>
      <c r="K150" s="10">
        <v>0.22</v>
      </c>
      <c r="L150" s="10">
        <v>4</v>
      </c>
      <c r="M150" s="10">
        <v>13</v>
      </c>
      <c r="N150" s="10">
        <v>2.7999999999999994</v>
      </c>
      <c r="O150" s="10">
        <v>0.22</v>
      </c>
    </row>
    <row r="151" spans="1:17" ht="15.75">
      <c r="A151" s="6"/>
      <c r="B151" s="8" t="s">
        <v>15</v>
      </c>
      <c r="C151" s="9">
        <v>573</v>
      </c>
      <c r="D151" s="13">
        <f aca="true" t="shared" si="10" ref="D151:O151">SUM(D146:D150)</f>
        <v>14.7638</v>
      </c>
      <c r="E151" s="13">
        <f t="shared" si="10"/>
        <v>15.077399999999999</v>
      </c>
      <c r="F151" s="13">
        <f t="shared" si="10"/>
        <v>69.6596</v>
      </c>
      <c r="G151" s="13">
        <f t="shared" si="10"/>
        <v>483.69000000000005</v>
      </c>
      <c r="H151" s="13">
        <f t="shared" si="10"/>
        <v>0.19649999999999998</v>
      </c>
      <c r="I151" s="13">
        <f t="shared" si="10"/>
        <v>78.2762</v>
      </c>
      <c r="J151" s="13">
        <f t="shared" si="10"/>
        <v>41.620000000000005</v>
      </c>
      <c r="K151" s="13">
        <f t="shared" si="10"/>
        <v>1.703</v>
      </c>
      <c r="L151" s="13">
        <f t="shared" si="10"/>
        <v>79.4375</v>
      </c>
      <c r="M151" s="13">
        <f t="shared" si="10"/>
        <v>154.86974999999998</v>
      </c>
      <c r="N151" s="13">
        <f t="shared" si="10"/>
        <v>44.239999999999995</v>
      </c>
      <c r="O151" s="13">
        <f t="shared" si="10"/>
        <v>2.1382000000000003</v>
      </c>
      <c r="Q151" s="76">
        <v>0.2</v>
      </c>
    </row>
    <row r="152" spans="1:17" ht="15.75">
      <c r="A152" s="79"/>
      <c r="B152" s="80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3"/>
      <c r="Q152" s="76"/>
    </row>
    <row r="153" spans="1:15" ht="15.75">
      <c r="A153" s="104"/>
      <c r="B153" s="195" t="s">
        <v>20</v>
      </c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</row>
    <row r="154" spans="1:15" ht="38.25">
      <c r="A154" s="56" t="s">
        <v>44</v>
      </c>
      <c r="B154" s="7" t="s">
        <v>38</v>
      </c>
      <c r="C154" s="2" t="s">
        <v>24</v>
      </c>
      <c r="D154" s="41">
        <v>8.5</v>
      </c>
      <c r="E154" s="41">
        <v>11.21</v>
      </c>
      <c r="F154" s="41">
        <v>10.61</v>
      </c>
      <c r="G154" s="41">
        <v>180</v>
      </c>
      <c r="H154" s="41">
        <v>0.04</v>
      </c>
      <c r="I154" s="41">
        <v>0.27</v>
      </c>
      <c r="J154" s="77">
        <v>16.31</v>
      </c>
      <c r="K154" s="41">
        <v>2.67</v>
      </c>
      <c r="L154" s="41">
        <v>24.45</v>
      </c>
      <c r="M154" s="41">
        <v>79.59</v>
      </c>
      <c r="N154" s="41">
        <v>14.19</v>
      </c>
      <c r="O154" s="41">
        <v>5.29</v>
      </c>
    </row>
    <row r="155" spans="1:15" ht="36">
      <c r="A155" s="55" t="s">
        <v>46</v>
      </c>
      <c r="B155" s="7" t="s">
        <v>43</v>
      </c>
      <c r="C155" s="3" t="s">
        <v>18</v>
      </c>
      <c r="D155" s="41">
        <v>8.21</v>
      </c>
      <c r="E155" s="41">
        <v>8.723</v>
      </c>
      <c r="F155" s="41">
        <v>38.7115</v>
      </c>
      <c r="G155" s="41">
        <v>276.75</v>
      </c>
      <c r="H155" s="41">
        <v>0.2085</v>
      </c>
      <c r="I155" s="41">
        <v>0</v>
      </c>
      <c r="J155" s="41">
        <v>20</v>
      </c>
      <c r="K155" s="41">
        <v>0.6575</v>
      </c>
      <c r="L155" s="41">
        <v>16.02</v>
      </c>
      <c r="M155" s="41">
        <v>205.42499999999998</v>
      </c>
      <c r="N155" s="41">
        <v>135.825</v>
      </c>
      <c r="O155" s="41">
        <v>4.569999999999999</v>
      </c>
    </row>
    <row r="156" spans="1:15" ht="36">
      <c r="A156" s="55" t="s">
        <v>45</v>
      </c>
      <c r="B156" s="7" t="s">
        <v>74</v>
      </c>
      <c r="C156" s="2" t="s">
        <v>75</v>
      </c>
      <c r="D156" s="11">
        <v>0.11</v>
      </c>
      <c r="E156" s="11">
        <v>0.06</v>
      </c>
      <c r="F156" s="10">
        <v>10.99</v>
      </c>
      <c r="G156" s="12">
        <v>45.05</v>
      </c>
      <c r="H156" s="11">
        <v>0.003</v>
      </c>
      <c r="I156" s="11">
        <v>1.03</v>
      </c>
      <c r="J156" s="11"/>
      <c r="K156" s="11">
        <v>0.02</v>
      </c>
      <c r="L156" s="10">
        <v>12.7</v>
      </c>
      <c r="M156" s="11">
        <v>3.9</v>
      </c>
      <c r="N156" s="11">
        <v>2.3</v>
      </c>
      <c r="O156" s="10">
        <v>0.5</v>
      </c>
    </row>
    <row r="157" spans="1:15" ht="36">
      <c r="A157" s="55" t="s">
        <v>42</v>
      </c>
      <c r="B157" s="16" t="s">
        <v>33</v>
      </c>
      <c r="C157" s="1">
        <v>25</v>
      </c>
      <c r="D157" s="41">
        <v>1.9</v>
      </c>
      <c r="E157" s="41">
        <v>0.2</v>
      </c>
      <c r="F157" s="41">
        <v>12.3</v>
      </c>
      <c r="G157" s="41">
        <v>58.75</v>
      </c>
      <c r="H157" s="41">
        <v>0.025</v>
      </c>
      <c r="I157" s="41">
        <v>0</v>
      </c>
      <c r="J157" s="41">
        <v>0</v>
      </c>
      <c r="K157" s="41">
        <v>0.275</v>
      </c>
      <c r="L157" s="41">
        <v>5</v>
      </c>
      <c r="M157" s="41">
        <v>16.25</v>
      </c>
      <c r="N157" s="41">
        <v>3.5</v>
      </c>
      <c r="O157" s="41">
        <v>0.275</v>
      </c>
    </row>
    <row r="158" spans="1:15" ht="36">
      <c r="A158" s="55" t="s">
        <v>41</v>
      </c>
      <c r="B158" s="16" t="s">
        <v>34</v>
      </c>
      <c r="C158" s="1">
        <v>20</v>
      </c>
      <c r="D158" s="10">
        <v>1.32</v>
      </c>
      <c r="E158" s="10">
        <v>0.24</v>
      </c>
      <c r="F158" s="10">
        <v>7.920000000000001</v>
      </c>
      <c r="G158" s="12">
        <v>39.6</v>
      </c>
      <c r="H158" s="10">
        <v>0.034</v>
      </c>
      <c r="I158" s="11">
        <v>0</v>
      </c>
      <c r="J158" s="11">
        <v>0</v>
      </c>
      <c r="K158" s="10">
        <v>0.27999999999999997</v>
      </c>
      <c r="L158" s="10">
        <v>5.800000000000001</v>
      </c>
      <c r="M158" s="10">
        <v>30</v>
      </c>
      <c r="N158" s="10">
        <v>9.4</v>
      </c>
      <c r="O158" s="10">
        <v>0.78</v>
      </c>
    </row>
    <row r="159" spans="1:17" ht="15.75">
      <c r="A159" s="6"/>
      <c r="B159" s="8" t="s">
        <v>15</v>
      </c>
      <c r="C159" s="9">
        <v>505</v>
      </c>
      <c r="D159" s="13">
        <f aca="true" t="shared" si="11" ref="D159:O159">SUM(D154:D158)</f>
        <v>20.04</v>
      </c>
      <c r="E159" s="13">
        <f t="shared" si="11"/>
        <v>20.432999999999996</v>
      </c>
      <c r="F159" s="13">
        <f t="shared" si="11"/>
        <v>80.53150000000001</v>
      </c>
      <c r="G159" s="13">
        <f t="shared" si="11"/>
        <v>600.15</v>
      </c>
      <c r="H159" s="13">
        <f t="shared" si="11"/>
        <v>0.3105</v>
      </c>
      <c r="I159" s="13">
        <f t="shared" si="11"/>
        <v>1.3</v>
      </c>
      <c r="J159" s="13">
        <f t="shared" si="11"/>
        <v>36.31</v>
      </c>
      <c r="K159" s="13">
        <f t="shared" si="11"/>
        <v>3.9024999999999994</v>
      </c>
      <c r="L159" s="13">
        <f t="shared" si="11"/>
        <v>63.97</v>
      </c>
      <c r="M159" s="13">
        <f t="shared" si="11"/>
        <v>335.16499999999996</v>
      </c>
      <c r="N159" s="13">
        <f t="shared" si="11"/>
        <v>165.215</v>
      </c>
      <c r="O159" s="13">
        <f t="shared" si="11"/>
        <v>11.415</v>
      </c>
      <c r="Q159" s="76">
        <v>0.25</v>
      </c>
    </row>
    <row r="160" spans="1:17" ht="15.75">
      <c r="A160" s="79"/>
      <c r="B160" s="80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3"/>
      <c r="Q160" s="76"/>
    </row>
    <row r="161" spans="1:17" ht="15.75">
      <c r="A161" s="104"/>
      <c r="B161" s="195" t="s">
        <v>21</v>
      </c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Q161" s="76"/>
    </row>
    <row r="162" spans="1:17" ht="39">
      <c r="A162" s="85" t="s">
        <v>40</v>
      </c>
      <c r="B162" s="86" t="s">
        <v>37</v>
      </c>
      <c r="C162" s="25">
        <v>100</v>
      </c>
      <c r="D162" s="25">
        <v>0.4</v>
      </c>
      <c r="E162" s="25">
        <v>0.4</v>
      </c>
      <c r="F162" s="25">
        <v>9.8</v>
      </c>
      <c r="G162" s="25">
        <v>47</v>
      </c>
      <c r="H162" s="25">
        <v>0.03</v>
      </c>
      <c r="I162" s="25">
        <v>10</v>
      </c>
      <c r="J162" s="25"/>
      <c r="K162" s="25">
        <v>0.2</v>
      </c>
      <c r="L162" s="25">
        <v>16</v>
      </c>
      <c r="M162" s="25">
        <v>11</v>
      </c>
      <c r="N162" s="25">
        <v>9</v>
      </c>
      <c r="O162" s="25">
        <v>2.2</v>
      </c>
      <c r="Q162" s="76"/>
    </row>
    <row r="163" spans="1:17" ht="36">
      <c r="A163" s="55" t="s">
        <v>147</v>
      </c>
      <c r="B163" s="7" t="s">
        <v>148</v>
      </c>
      <c r="C163" s="2" t="s">
        <v>25</v>
      </c>
      <c r="D163" s="10">
        <v>12.3</v>
      </c>
      <c r="E163" s="10">
        <v>9.15</v>
      </c>
      <c r="F163" s="10">
        <v>3.8</v>
      </c>
      <c r="G163" s="41">
        <v>145</v>
      </c>
      <c r="H163" s="10">
        <v>0.05</v>
      </c>
      <c r="I163" s="10">
        <v>3.73</v>
      </c>
      <c r="J163" s="10">
        <v>5.82</v>
      </c>
      <c r="K163" s="10">
        <v>2.52</v>
      </c>
      <c r="L163" s="10">
        <v>39.07</v>
      </c>
      <c r="M163" s="10">
        <v>162.19</v>
      </c>
      <c r="N163" s="10">
        <v>48.53</v>
      </c>
      <c r="O163" s="10">
        <v>0.85</v>
      </c>
      <c r="Q163" s="76"/>
    </row>
    <row r="164" spans="1:17" ht="36">
      <c r="A164" s="55" t="s">
        <v>52</v>
      </c>
      <c r="B164" s="7" t="s">
        <v>76</v>
      </c>
      <c r="C164" s="3" t="s">
        <v>18</v>
      </c>
      <c r="D164" s="41">
        <v>3.691</v>
      </c>
      <c r="E164" s="41">
        <v>9</v>
      </c>
      <c r="F164" s="41">
        <v>30.754</v>
      </c>
      <c r="G164" s="41">
        <v>212.7</v>
      </c>
      <c r="H164" s="41">
        <v>0.025500000000000002</v>
      </c>
      <c r="I164" s="41">
        <v>0</v>
      </c>
      <c r="J164" s="41">
        <v>20</v>
      </c>
      <c r="K164" s="41">
        <v>0.33199999999999996</v>
      </c>
      <c r="L164" s="41">
        <v>2.565</v>
      </c>
      <c r="M164" s="41">
        <v>62.445</v>
      </c>
      <c r="N164" s="41">
        <v>16.335</v>
      </c>
      <c r="O164" s="41">
        <v>0.5365</v>
      </c>
      <c r="Q164" s="76"/>
    </row>
    <row r="165" spans="1:17" ht="36.75">
      <c r="A165" s="4" t="s">
        <v>178</v>
      </c>
      <c r="B165" s="16" t="s">
        <v>177</v>
      </c>
      <c r="C165" s="18">
        <v>200</v>
      </c>
      <c r="D165" s="39">
        <v>0.34600000000000003</v>
      </c>
      <c r="E165" s="39">
        <v>0.07600000000000001</v>
      </c>
      <c r="F165" s="39">
        <v>22.864</v>
      </c>
      <c r="G165" s="39">
        <v>94.2</v>
      </c>
      <c r="H165" s="39">
        <v>0.022000000000000002</v>
      </c>
      <c r="I165" s="39">
        <v>0</v>
      </c>
      <c r="J165" s="39">
        <v>0</v>
      </c>
      <c r="K165" s="39">
        <v>0.07600000000000001</v>
      </c>
      <c r="L165" s="39">
        <v>20.11</v>
      </c>
      <c r="M165" s="39">
        <v>19.36</v>
      </c>
      <c r="N165" s="39">
        <v>8.120000000000001</v>
      </c>
      <c r="O165" s="39">
        <v>0.429</v>
      </c>
      <c r="Q165" s="76"/>
    </row>
    <row r="166" spans="1:17" ht="36">
      <c r="A166" s="55" t="s">
        <v>42</v>
      </c>
      <c r="B166" s="16" t="s">
        <v>33</v>
      </c>
      <c r="C166" s="1">
        <v>30</v>
      </c>
      <c r="D166" s="10">
        <v>2.28</v>
      </c>
      <c r="E166" s="10">
        <v>0.23999999999999996</v>
      </c>
      <c r="F166" s="10">
        <v>14.759999999999998</v>
      </c>
      <c r="G166" s="12">
        <v>70.5</v>
      </c>
      <c r="H166" s="10">
        <v>0.033</v>
      </c>
      <c r="I166" s="11">
        <v>0</v>
      </c>
      <c r="J166" s="11">
        <v>0</v>
      </c>
      <c r="K166" s="10">
        <v>0.33</v>
      </c>
      <c r="L166" s="10">
        <v>6</v>
      </c>
      <c r="M166" s="10">
        <v>19.5</v>
      </c>
      <c r="N166" s="10">
        <v>4.199999999999999</v>
      </c>
      <c r="O166" s="10">
        <v>0.33</v>
      </c>
      <c r="Q166" s="76"/>
    </row>
    <row r="167" spans="1:17" ht="15.75">
      <c r="A167" s="6"/>
      <c r="B167" s="8" t="s">
        <v>15</v>
      </c>
      <c r="C167" s="9">
        <v>585</v>
      </c>
      <c r="D167" s="13">
        <f aca="true" t="shared" si="12" ref="D167:O167">SUM(D162:D166)</f>
        <v>19.017000000000003</v>
      </c>
      <c r="E167" s="13">
        <f t="shared" si="12"/>
        <v>18.866</v>
      </c>
      <c r="F167" s="13">
        <f t="shared" si="12"/>
        <v>81.97800000000001</v>
      </c>
      <c r="G167" s="13">
        <f t="shared" si="12"/>
        <v>569.4</v>
      </c>
      <c r="H167" s="13">
        <f t="shared" si="12"/>
        <v>0.1605</v>
      </c>
      <c r="I167" s="13">
        <f t="shared" si="12"/>
        <v>13.73</v>
      </c>
      <c r="J167" s="13">
        <f t="shared" si="12"/>
        <v>25.82</v>
      </c>
      <c r="K167" s="13">
        <f t="shared" si="12"/>
        <v>3.458</v>
      </c>
      <c r="L167" s="13">
        <f t="shared" si="12"/>
        <v>83.745</v>
      </c>
      <c r="M167" s="13">
        <f t="shared" si="12"/>
        <v>274.495</v>
      </c>
      <c r="N167" s="13">
        <f t="shared" si="12"/>
        <v>86.18500000000002</v>
      </c>
      <c r="O167" s="13">
        <f t="shared" si="12"/>
        <v>4.3455</v>
      </c>
      <c r="Q167" s="76">
        <v>0.25</v>
      </c>
    </row>
    <row r="168" spans="1:15" ht="24" customHeight="1">
      <c r="A168" s="178"/>
      <c r="B168" s="180" t="s">
        <v>163</v>
      </c>
      <c r="C168" s="181">
        <f>C126+C134+C143+C151+C159+C167</f>
        <v>3326</v>
      </c>
      <c r="D168" s="182">
        <f aca="true" t="shared" si="13" ref="D168:O168">D126+D134+D143+D151+D159+D167</f>
        <v>114.42159999999998</v>
      </c>
      <c r="E168" s="182">
        <f t="shared" si="13"/>
        <v>116.0941</v>
      </c>
      <c r="F168" s="182">
        <f t="shared" si="13"/>
        <v>472.9201</v>
      </c>
      <c r="G168" s="182">
        <f t="shared" si="13"/>
        <v>3475.8852173913046</v>
      </c>
      <c r="H168" s="182">
        <f t="shared" si="13"/>
        <v>1.6231565217391304</v>
      </c>
      <c r="I168" s="182">
        <f t="shared" si="13"/>
        <v>133.88235217391303</v>
      </c>
      <c r="J168" s="182">
        <f t="shared" si="13"/>
        <v>349.9891304347826</v>
      </c>
      <c r="K168" s="182">
        <f t="shared" si="13"/>
        <v>79.6600652173913</v>
      </c>
      <c r="L168" s="182">
        <f t="shared" si="13"/>
        <v>865.5998347826088</v>
      </c>
      <c r="M168" s="182">
        <f t="shared" si="13"/>
        <v>1729.729352173913</v>
      </c>
      <c r="N168" s="182">
        <f t="shared" si="13"/>
        <v>508.33160869565216</v>
      </c>
      <c r="O168" s="182">
        <f t="shared" si="13"/>
        <v>34.61677391304348</v>
      </c>
    </row>
    <row r="169" spans="1:15" ht="22.5" customHeight="1">
      <c r="A169" s="178"/>
      <c r="B169" s="180" t="s">
        <v>162</v>
      </c>
      <c r="C169" s="181">
        <f>C168+C106</f>
        <v>6441</v>
      </c>
      <c r="D169" s="182">
        <f aca="true" t="shared" si="14" ref="D169:O169">D168+D106</f>
        <v>229.62881999999996</v>
      </c>
      <c r="E169" s="182">
        <f t="shared" si="14"/>
        <v>234.51191826086958</v>
      </c>
      <c r="F169" s="182">
        <f t="shared" si="14"/>
        <v>962.38808</v>
      </c>
      <c r="G169" s="182">
        <f t="shared" si="14"/>
        <v>6987.353101449276</v>
      </c>
      <c r="H169" s="182">
        <f t="shared" si="14"/>
        <v>3.344399710144928</v>
      </c>
      <c r="I169" s="182">
        <f t="shared" si="14"/>
        <v>232.58010434782608</v>
      </c>
      <c r="J169" s="182">
        <f t="shared" si="14"/>
        <v>768.7652608695653</v>
      </c>
      <c r="K169" s="182">
        <f t="shared" si="14"/>
        <v>103.62893043478262</v>
      </c>
      <c r="L169" s="182">
        <f t="shared" si="14"/>
        <v>1896.1632495652175</v>
      </c>
      <c r="M169" s="182">
        <f t="shared" si="14"/>
        <v>3653.093474347826</v>
      </c>
      <c r="N169" s="182">
        <f t="shared" si="14"/>
        <v>1014.6091773913043</v>
      </c>
      <c r="O169" s="182">
        <f t="shared" si="14"/>
        <v>73.04946782608695</v>
      </c>
    </row>
    <row r="170" spans="1:15" ht="15.75">
      <c r="A170" s="178"/>
      <c r="B170" s="180" t="s">
        <v>164</v>
      </c>
      <c r="C170" s="181">
        <f>C169/12</f>
        <v>536.75</v>
      </c>
      <c r="D170" s="182">
        <f aca="true" t="shared" si="15" ref="D170:O170">D169/12</f>
        <v>19.135734999999997</v>
      </c>
      <c r="E170" s="182">
        <f t="shared" si="15"/>
        <v>19.542659855072465</v>
      </c>
      <c r="F170" s="182">
        <f t="shared" si="15"/>
        <v>80.19900666666666</v>
      </c>
      <c r="G170" s="182">
        <f t="shared" si="15"/>
        <v>582.279425120773</v>
      </c>
      <c r="H170" s="182">
        <f t="shared" si="15"/>
        <v>0.2786999758454107</v>
      </c>
      <c r="I170" s="182">
        <f t="shared" si="15"/>
        <v>19.38167536231884</v>
      </c>
      <c r="J170" s="182">
        <f t="shared" si="15"/>
        <v>64.06377173913044</v>
      </c>
      <c r="K170" s="182">
        <f t="shared" si="15"/>
        <v>8.635744202898552</v>
      </c>
      <c r="L170" s="182">
        <f t="shared" si="15"/>
        <v>158.0136041304348</v>
      </c>
      <c r="M170" s="182">
        <f t="shared" si="15"/>
        <v>304.42445619565217</v>
      </c>
      <c r="N170" s="182">
        <f t="shared" si="15"/>
        <v>84.5507647826087</v>
      </c>
      <c r="O170" s="182">
        <f t="shared" si="15"/>
        <v>6.0874556521739125</v>
      </c>
    </row>
    <row r="175" ht="15">
      <c r="Q175" s="76"/>
    </row>
  </sheetData>
  <sheetProtection/>
  <autoFilter ref="A2:A182"/>
  <mergeCells count="24">
    <mergeCell ref="A81:O81"/>
    <mergeCell ref="A2:A52"/>
    <mergeCell ref="B20:K20"/>
    <mergeCell ref="B21:K21"/>
    <mergeCell ref="B22:K22"/>
    <mergeCell ref="B74:O74"/>
    <mergeCell ref="B55:O55"/>
    <mergeCell ref="B119:O119"/>
    <mergeCell ref="B153:O153"/>
    <mergeCell ref="B145:O145"/>
    <mergeCell ref="B136:O136"/>
    <mergeCell ref="B128:O128"/>
    <mergeCell ref="A90:O90"/>
    <mergeCell ref="B99:O99"/>
    <mergeCell ref="B161:O161"/>
    <mergeCell ref="B63:O63"/>
    <mergeCell ref="B2:O3"/>
    <mergeCell ref="B51:O51"/>
    <mergeCell ref="K52:O52"/>
    <mergeCell ref="B54:O54"/>
    <mergeCell ref="B91:O91"/>
    <mergeCell ref="A73:O73"/>
    <mergeCell ref="C82:O82"/>
    <mergeCell ref="B118:O11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7"/>
  <sheetViews>
    <sheetView zoomScalePageLayoutView="0" workbookViewId="0" topLeftCell="A70">
      <selection activeCell="E83" sqref="E83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4" max="5" width="9.28125" style="0" bestFit="1" customWidth="1"/>
    <col min="6" max="6" width="9.57421875" style="0" bestFit="1" customWidth="1"/>
    <col min="7" max="7" width="11.00390625" style="0" customWidth="1"/>
    <col min="8" max="9" width="9.28125" style="0" bestFit="1" customWidth="1"/>
    <col min="10" max="10" width="11.28125" style="0" customWidth="1"/>
    <col min="11" max="11" width="9.28125" style="0" bestFit="1" customWidth="1"/>
    <col min="12" max="12" width="11.00390625" style="0" customWidth="1"/>
    <col min="13" max="13" width="12.00390625" style="0" customWidth="1"/>
    <col min="14" max="14" width="11.28125" style="0" customWidth="1"/>
    <col min="15" max="15" width="9.28125" style="0" bestFit="1" customWidth="1"/>
    <col min="17" max="17" width="9.140625" style="75" hidden="1" customWidth="1"/>
    <col min="18" max="18" width="9.140625" style="74" customWidth="1"/>
  </cols>
  <sheetData>
    <row r="2" spans="1:15" ht="15">
      <c r="A2" s="208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5">
      <c r="A3" s="208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8">
      <c r="A4" s="20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8">
      <c r="A5" s="20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8">
      <c r="A6" s="20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8">
      <c r="A7" s="20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8">
      <c r="A8" s="20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8">
      <c r="A9" s="208"/>
      <c r="M9" s="78"/>
      <c r="N9" s="78"/>
      <c r="O9" s="78"/>
    </row>
    <row r="10" spans="1:15" ht="18">
      <c r="A10" s="208"/>
      <c r="M10" s="78"/>
      <c r="N10" s="78"/>
      <c r="O10" s="78"/>
    </row>
    <row r="11" spans="1:15" ht="18">
      <c r="A11" s="208"/>
      <c r="M11" s="78"/>
      <c r="N11" s="78"/>
      <c r="O11" s="78"/>
    </row>
    <row r="12" spans="1:15" ht="18">
      <c r="A12" s="208"/>
      <c r="B12" s="177" t="s">
        <v>159</v>
      </c>
      <c r="C12" s="58"/>
      <c r="D12" s="59"/>
      <c r="E12" s="59"/>
      <c r="H12" s="53"/>
      <c r="I12" s="60" t="s">
        <v>68</v>
      </c>
      <c r="J12" s="60"/>
      <c r="K12" s="60"/>
      <c r="M12" s="78"/>
      <c r="N12" s="78"/>
      <c r="O12" s="78"/>
    </row>
    <row r="13" spans="1:15" ht="18">
      <c r="A13" s="208"/>
      <c r="B13" s="70" t="s">
        <v>160</v>
      </c>
      <c r="C13" s="58"/>
      <c r="D13" s="59"/>
      <c r="E13" s="59"/>
      <c r="H13" s="53"/>
      <c r="I13" s="60" t="s">
        <v>63</v>
      </c>
      <c r="J13" s="60"/>
      <c r="K13" s="60"/>
      <c r="M13" s="78"/>
      <c r="N13" s="78"/>
      <c r="O13" s="78"/>
    </row>
    <row r="14" spans="1:15" ht="18">
      <c r="A14" s="208"/>
      <c r="B14" s="71"/>
      <c r="C14" s="61"/>
      <c r="D14" s="59"/>
      <c r="E14" s="59"/>
      <c r="H14" s="53"/>
      <c r="L14" s="59"/>
      <c r="M14" s="78"/>
      <c r="N14" s="78"/>
      <c r="O14" s="78"/>
    </row>
    <row r="15" spans="1:15" ht="18">
      <c r="A15" s="208"/>
      <c r="B15" s="70" t="s">
        <v>161</v>
      </c>
      <c r="C15" s="58"/>
      <c r="D15" s="59"/>
      <c r="E15" s="59"/>
      <c r="H15" s="53"/>
      <c r="I15" s="62" t="s">
        <v>64</v>
      </c>
      <c r="J15" s="62"/>
      <c r="K15" s="62"/>
      <c r="L15" s="63"/>
      <c r="M15" s="78"/>
      <c r="N15" s="78"/>
      <c r="O15" s="78"/>
    </row>
    <row r="16" spans="1:15" ht="18">
      <c r="A16" s="208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78"/>
      <c r="N16" s="78"/>
      <c r="O16" s="78"/>
    </row>
    <row r="17" spans="1:15" ht="18">
      <c r="A17" s="208"/>
      <c r="B17" s="66"/>
      <c r="C17" s="57"/>
      <c r="D17" s="59"/>
      <c r="E17" s="59"/>
      <c r="F17" s="59"/>
      <c r="G17" s="59"/>
      <c r="H17" s="53"/>
      <c r="M17" s="78"/>
      <c r="N17" s="78"/>
      <c r="O17" s="78"/>
    </row>
    <row r="18" spans="1:15" ht="18">
      <c r="A18" s="208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78"/>
      <c r="N18" s="78"/>
      <c r="O18" s="78"/>
    </row>
    <row r="19" spans="1:15" ht="18">
      <c r="A19" s="208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78"/>
      <c r="N19" s="78"/>
      <c r="O19" s="78"/>
    </row>
    <row r="20" spans="1:15" ht="34.5">
      <c r="A20" s="208"/>
      <c r="B20" s="209" t="s">
        <v>65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78"/>
      <c r="N20" s="78"/>
      <c r="O20" s="78"/>
    </row>
    <row r="21" spans="1:15" ht="18.75">
      <c r="A21" s="208"/>
      <c r="B21" s="211" t="s">
        <v>70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78"/>
      <c r="N21" s="78"/>
      <c r="O21" s="78"/>
    </row>
    <row r="22" spans="1:15" ht="18.75">
      <c r="A22" s="208"/>
      <c r="B22" s="211" t="s">
        <v>69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78"/>
      <c r="N22" s="78"/>
      <c r="O22" s="78"/>
    </row>
    <row r="23" spans="1:15" ht="18.75">
      <c r="A23" s="208"/>
      <c r="B23" s="72"/>
      <c r="C23" s="72"/>
      <c r="D23" s="72"/>
      <c r="E23" s="72"/>
      <c r="F23" s="72"/>
      <c r="G23" s="72"/>
      <c r="H23" s="72"/>
      <c r="I23" s="72"/>
      <c r="J23" s="72"/>
      <c r="K23" s="72"/>
      <c r="M23" s="78"/>
      <c r="N23" s="78"/>
      <c r="O23" s="78"/>
    </row>
    <row r="24" spans="1:15" ht="18">
      <c r="A24" s="208"/>
      <c r="M24" s="78"/>
      <c r="N24" s="78"/>
      <c r="O24" s="78"/>
    </row>
    <row r="25" spans="1:15" ht="18">
      <c r="A25" s="20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18">
      <c r="A26" s="20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8">
      <c r="A27" s="20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8">
      <c r="A28" s="20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8">
      <c r="A29" s="20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5" ht="18">
      <c r="A30" s="20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18">
      <c r="A31" s="20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8">
      <c r="A32" s="20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18">
      <c r="A33" s="20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18">
      <c r="A34" s="20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8">
      <c r="A35" s="20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8">
      <c r="A36" s="20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18">
      <c r="A37" s="20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18">
      <c r="A38" s="20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8">
      <c r="A39" s="20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18">
      <c r="A40" s="20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8">
      <c r="A41" s="20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18">
      <c r="A42" s="20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18">
      <c r="A43" s="20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8">
      <c r="A44" s="20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18">
      <c r="A45" s="20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18">
      <c r="A46" s="20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ht="18">
      <c r="A47" s="20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ht="18">
      <c r="A48" s="20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18">
      <c r="A49" s="20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ht="18">
      <c r="A50" s="208"/>
      <c r="B50" s="197" t="s">
        <v>61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</row>
    <row r="51" spans="1:15" ht="18">
      <c r="A51" s="2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ht="15">
      <c r="A52" s="208"/>
    </row>
    <row r="53" spans="1:15" ht="25.5">
      <c r="A53" s="6" t="s">
        <v>26</v>
      </c>
      <c r="B53" s="14" t="s">
        <v>0</v>
      </c>
      <c r="C53" s="14" t="s">
        <v>28</v>
      </c>
      <c r="D53" s="15" t="s">
        <v>1</v>
      </c>
      <c r="E53" s="15" t="s">
        <v>2</v>
      </c>
      <c r="F53" s="15" t="s">
        <v>3</v>
      </c>
      <c r="G53" s="15" t="s">
        <v>4</v>
      </c>
      <c r="H53" s="15" t="s">
        <v>5</v>
      </c>
      <c r="I53" s="15" t="s">
        <v>6</v>
      </c>
      <c r="J53" s="15" t="s">
        <v>7</v>
      </c>
      <c r="K53" s="15" t="s">
        <v>8</v>
      </c>
      <c r="L53" s="15" t="s">
        <v>9</v>
      </c>
      <c r="M53" s="15" t="s">
        <v>10</v>
      </c>
      <c r="N53" s="15" t="s">
        <v>11</v>
      </c>
      <c r="O53" s="15" t="s">
        <v>12</v>
      </c>
    </row>
    <row r="54" spans="1:15" ht="15.75">
      <c r="A54" s="22"/>
      <c r="B54" s="196" t="s">
        <v>27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ht="15.75">
      <c r="A55" s="101"/>
      <c r="B55" s="196" t="s">
        <v>14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ht="36.75">
      <c r="A56" s="4" t="s">
        <v>73</v>
      </c>
      <c r="B56" s="7" t="s">
        <v>96</v>
      </c>
      <c r="C56" s="2">
        <v>100</v>
      </c>
      <c r="D56" s="41">
        <v>11.277777777777779</v>
      </c>
      <c r="E56" s="41">
        <v>16.71</v>
      </c>
      <c r="F56" s="41">
        <v>9</v>
      </c>
      <c r="G56" s="41">
        <v>221.73913043478262</v>
      </c>
      <c r="H56" s="41">
        <v>0.15217391304347827</v>
      </c>
      <c r="I56" s="41">
        <v>0.21739130434782608</v>
      </c>
      <c r="J56" s="41">
        <v>3.0434782608695623</v>
      </c>
      <c r="K56" s="41">
        <v>2.5217391304347823</v>
      </c>
      <c r="L56" s="41">
        <v>14.978260869565219</v>
      </c>
      <c r="M56" s="41">
        <v>116.21739130434783</v>
      </c>
      <c r="N56" s="41">
        <v>17.869565217391308</v>
      </c>
      <c r="O56" s="41">
        <v>1.891304347826087</v>
      </c>
    </row>
    <row r="57" spans="1:15" ht="36.75">
      <c r="A57" s="4" t="s">
        <v>49</v>
      </c>
      <c r="B57" s="7" t="s">
        <v>85</v>
      </c>
      <c r="C57" s="2" t="s">
        <v>22</v>
      </c>
      <c r="D57" s="41">
        <v>6.8313999999999995</v>
      </c>
      <c r="E57" s="41">
        <v>4.4328</v>
      </c>
      <c r="F57" s="41">
        <v>38.374</v>
      </c>
      <c r="G57" s="41">
        <v>220.56</v>
      </c>
      <c r="H57" s="41">
        <v>0.0684</v>
      </c>
      <c r="I57" s="41">
        <v>0</v>
      </c>
      <c r="J57" s="41">
        <v>20</v>
      </c>
      <c r="K57" s="41">
        <v>0.9770000000000001</v>
      </c>
      <c r="L57" s="41">
        <v>14.6298</v>
      </c>
      <c r="M57" s="41">
        <v>46.101299999999995</v>
      </c>
      <c r="N57" s="41">
        <v>10.3428</v>
      </c>
      <c r="O57" s="41">
        <v>1.0324</v>
      </c>
    </row>
    <row r="58" spans="1:15" ht="24.75">
      <c r="A58" s="4" t="s">
        <v>71</v>
      </c>
      <c r="B58" s="16" t="s">
        <v>84</v>
      </c>
      <c r="C58" s="18">
        <v>200</v>
      </c>
      <c r="D58" s="39">
        <v>0.34</v>
      </c>
      <c r="E58" s="39">
        <v>0.17</v>
      </c>
      <c r="F58" s="39">
        <v>22.84</v>
      </c>
      <c r="G58" s="39">
        <v>106.4</v>
      </c>
      <c r="H58" s="39">
        <v>0.024</v>
      </c>
      <c r="I58" s="39">
        <v>3.172</v>
      </c>
      <c r="J58" s="39">
        <v>0</v>
      </c>
      <c r="K58" s="39">
        <v>0.13</v>
      </c>
      <c r="L58" s="39">
        <v>16.668000000000003</v>
      </c>
      <c r="M58" s="39">
        <v>7.050000000000001</v>
      </c>
      <c r="N58" s="39">
        <v>7.782</v>
      </c>
      <c r="O58" s="39">
        <v>0.8800000000000001</v>
      </c>
    </row>
    <row r="59" spans="1:15" ht="36">
      <c r="A59" s="55" t="s">
        <v>42</v>
      </c>
      <c r="B59" s="7" t="s">
        <v>33</v>
      </c>
      <c r="C59" s="1">
        <v>30</v>
      </c>
      <c r="D59" s="10">
        <v>2.28</v>
      </c>
      <c r="E59" s="10">
        <v>0.23999999999999996</v>
      </c>
      <c r="F59" s="10">
        <v>14.759999999999998</v>
      </c>
      <c r="G59" s="12">
        <v>70.5</v>
      </c>
      <c r="H59" s="10">
        <v>0.033</v>
      </c>
      <c r="I59" s="11">
        <v>0</v>
      </c>
      <c r="J59" s="11">
        <v>0</v>
      </c>
      <c r="K59" s="10">
        <v>0.33</v>
      </c>
      <c r="L59" s="10">
        <v>6</v>
      </c>
      <c r="M59" s="10">
        <v>19.5</v>
      </c>
      <c r="N59" s="10">
        <v>4.199999999999999</v>
      </c>
      <c r="O59" s="10">
        <v>0.33</v>
      </c>
    </row>
    <row r="60" spans="1:15" ht="36">
      <c r="A60" s="55" t="s">
        <v>41</v>
      </c>
      <c r="B60" s="7" t="s">
        <v>34</v>
      </c>
      <c r="C60" s="1">
        <v>35</v>
      </c>
      <c r="D60" s="41">
        <v>2.3100000000000005</v>
      </c>
      <c r="E60" s="41">
        <v>0.42</v>
      </c>
      <c r="F60" s="41">
        <v>13.860000000000001</v>
      </c>
      <c r="G60" s="41">
        <v>69.3</v>
      </c>
      <c r="H60" s="41">
        <v>0.059500000000000004</v>
      </c>
      <c r="I60" s="41">
        <v>0</v>
      </c>
      <c r="J60" s="41">
        <v>0</v>
      </c>
      <c r="K60" s="41">
        <v>0.49</v>
      </c>
      <c r="L60" s="41">
        <v>10.150000000000002</v>
      </c>
      <c r="M60" s="41">
        <v>52.5</v>
      </c>
      <c r="N60" s="41">
        <v>16.45</v>
      </c>
      <c r="O60" s="41">
        <v>1.365</v>
      </c>
    </row>
    <row r="61" spans="1:17" ht="15.75">
      <c r="A61" s="21"/>
      <c r="B61" s="19" t="s">
        <v>15</v>
      </c>
      <c r="C61" s="20">
        <v>550</v>
      </c>
      <c r="D61" s="26">
        <f aca="true" t="shared" si="0" ref="D61:O61">SUM(D56:D60)</f>
        <v>23.03917777777778</v>
      </c>
      <c r="E61" s="26">
        <f t="shared" si="0"/>
        <v>21.972800000000003</v>
      </c>
      <c r="F61" s="26">
        <f t="shared" si="0"/>
        <v>98.83399999999999</v>
      </c>
      <c r="G61" s="26">
        <f t="shared" si="0"/>
        <v>688.4991304347826</v>
      </c>
      <c r="H61" s="26">
        <f t="shared" si="0"/>
        <v>0.3370739130434783</v>
      </c>
      <c r="I61" s="26">
        <f t="shared" si="0"/>
        <v>3.3893913043478263</v>
      </c>
      <c r="J61" s="26">
        <f t="shared" si="0"/>
        <v>23.043478260869563</v>
      </c>
      <c r="K61" s="26">
        <f t="shared" si="0"/>
        <v>4.448739130434783</v>
      </c>
      <c r="L61" s="26">
        <f t="shared" si="0"/>
        <v>62.42606086956522</v>
      </c>
      <c r="M61" s="26">
        <f t="shared" si="0"/>
        <v>241.36869130434783</v>
      </c>
      <c r="N61" s="26">
        <f t="shared" si="0"/>
        <v>56.64436521739131</v>
      </c>
      <c r="O61" s="26">
        <f t="shared" si="0"/>
        <v>5.498704347826087</v>
      </c>
      <c r="Q61" s="76">
        <v>0.25</v>
      </c>
    </row>
    <row r="62" spans="1:15" ht="15.75">
      <c r="A62" s="2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ht="15.75">
      <c r="A63" s="101"/>
      <c r="B63" s="196" t="s">
        <v>16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</row>
    <row r="64" spans="1:15" ht="36">
      <c r="A64" s="55" t="s">
        <v>81</v>
      </c>
      <c r="B64" s="7" t="s">
        <v>58</v>
      </c>
      <c r="C64" s="3" t="s">
        <v>94</v>
      </c>
      <c r="D64" s="41">
        <v>2.63</v>
      </c>
      <c r="E64" s="41">
        <v>2.66</v>
      </c>
      <c r="F64" s="41">
        <v>0</v>
      </c>
      <c r="G64" s="41">
        <v>34.333333333333336</v>
      </c>
      <c r="H64" s="41">
        <v>0.0033333333333333335</v>
      </c>
      <c r="I64" s="41">
        <v>0.06999999999999999</v>
      </c>
      <c r="J64" s="41">
        <v>21</v>
      </c>
      <c r="K64" s="41">
        <v>0.04</v>
      </c>
      <c r="L64" s="41">
        <v>100</v>
      </c>
      <c r="M64" s="41">
        <v>60</v>
      </c>
      <c r="N64" s="41">
        <v>5.5</v>
      </c>
      <c r="O64" s="41">
        <v>0.06999999999999999</v>
      </c>
    </row>
    <row r="65" spans="1:15" ht="36">
      <c r="A65" s="55" t="s">
        <v>78</v>
      </c>
      <c r="B65" s="16" t="s">
        <v>77</v>
      </c>
      <c r="C65" s="1">
        <v>100</v>
      </c>
      <c r="D65" s="41">
        <v>10.36</v>
      </c>
      <c r="E65" s="41">
        <v>10.29</v>
      </c>
      <c r="F65" s="41">
        <v>25.9</v>
      </c>
      <c r="G65" s="41">
        <v>233.11111111111111</v>
      </c>
      <c r="H65" s="41">
        <v>0.10000000000000002</v>
      </c>
      <c r="I65" s="41">
        <v>1.04</v>
      </c>
      <c r="J65" s="87">
        <v>51.40000000000001</v>
      </c>
      <c r="K65" s="41">
        <v>2.8</v>
      </c>
      <c r="L65" s="41">
        <v>53.14</v>
      </c>
      <c r="M65" s="41">
        <v>94.54000000000002</v>
      </c>
      <c r="N65" s="41">
        <v>20.800000000000004</v>
      </c>
      <c r="O65" s="41">
        <v>1.4</v>
      </c>
    </row>
    <row r="66" spans="1:15" ht="36.75">
      <c r="A66" s="4" t="s">
        <v>145</v>
      </c>
      <c r="B66" s="7" t="s">
        <v>142</v>
      </c>
      <c r="C66" s="2" t="s">
        <v>144</v>
      </c>
      <c r="D66" s="41">
        <v>5.5194</v>
      </c>
      <c r="E66" s="41">
        <v>8.186399999999999</v>
      </c>
      <c r="F66" s="41">
        <v>24.6678</v>
      </c>
      <c r="G66" s="41">
        <v>194.4</v>
      </c>
      <c r="H66" s="41">
        <v>0.1386</v>
      </c>
      <c r="I66" s="41">
        <v>0</v>
      </c>
      <c r="J66" s="41">
        <v>12</v>
      </c>
      <c r="K66" s="41">
        <v>0.44220000000000004</v>
      </c>
      <c r="L66" s="41">
        <v>10.854</v>
      </c>
      <c r="M66" s="41">
        <v>131.54399999999998</v>
      </c>
      <c r="N66" s="41">
        <v>86.43599999999999</v>
      </c>
      <c r="O66" s="41">
        <v>2.9129999999999994</v>
      </c>
    </row>
    <row r="67" spans="1:15" ht="36">
      <c r="A67" s="55" t="s">
        <v>51</v>
      </c>
      <c r="B67" s="7" t="s">
        <v>39</v>
      </c>
      <c r="C67" s="1" t="s">
        <v>87</v>
      </c>
      <c r="D67" s="41">
        <v>0.13</v>
      </c>
      <c r="E67" s="41">
        <v>0.02</v>
      </c>
      <c r="F67" s="41">
        <v>10.2</v>
      </c>
      <c r="G67" s="41">
        <v>42</v>
      </c>
      <c r="H67" s="41"/>
      <c r="I67" s="41">
        <v>2.83</v>
      </c>
      <c r="J67" s="41"/>
      <c r="K67" s="41">
        <v>0.01</v>
      </c>
      <c r="L67" s="41">
        <v>14.05</v>
      </c>
      <c r="M67" s="41">
        <v>4.4</v>
      </c>
      <c r="N67" s="41">
        <v>2.4</v>
      </c>
      <c r="O67" s="41">
        <v>0.34</v>
      </c>
    </row>
    <row r="68" spans="1:15" ht="36">
      <c r="A68" s="55" t="s">
        <v>42</v>
      </c>
      <c r="B68" s="16" t="s">
        <v>33</v>
      </c>
      <c r="C68" s="1">
        <v>30</v>
      </c>
      <c r="D68" s="10">
        <v>2.28</v>
      </c>
      <c r="E68" s="10">
        <v>0.23999999999999996</v>
      </c>
      <c r="F68" s="10">
        <v>14.759999999999998</v>
      </c>
      <c r="G68" s="12">
        <v>70.5</v>
      </c>
      <c r="H68" s="10">
        <v>0.033</v>
      </c>
      <c r="I68" s="11">
        <v>0</v>
      </c>
      <c r="J68" s="11">
        <v>0</v>
      </c>
      <c r="K68" s="10">
        <v>0.33</v>
      </c>
      <c r="L68" s="10">
        <v>6</v>
      </c>
      <c r="M68" s="10">
        <v>19.5</v>
      </c>
      <c r="N68" s="10">
        <v>4.199999999999999</v>
      </c>
      <c r="O68" s="10">
        <v>0.33</v>
      </c>
    </row>
    <row r="69" spans="1:15" ht="36">
      <c r="A69" s="55" t="s">
        <v>41</v>
      </c>
      <c r="B69" s="16" t="s">
        <v>34</v>
      </c>
      <c r="C69" s="17">
        <v>40</v>
      </c>
      <c r="D69" s="39">
        <v>2.64</v>
      </c>
      <c r="E69" s="39">
        <v>0.48</v>
      </c>
      <c r="F69" s="39">
        <v>15.840000000000002</v>
      </c>
      <c r="G69" s="39">
        <v>79.2</v>
      </c>
      <c r="H69" s="39">
        <v>0.068</v>
      </c>
      <c r="I69" s="39">
        <v>0</v>
      </c>
      <c r="J69" s="39">
        <v>0</v>
      </c>
      <c r="K69" s="39">
        <v>0.5599999999999999</v>
      </c>
      <c r="L69" s="39">
        <v>11.600000000000001</v>
      </c>
      <c r="M69" s="39">
        <v>60</v>
      </c>
      <c r="N69" s="39">
        <v>18.8</v>
      </c>
      <c r="O69" s="39">
        <v>1.56</v>
      </c>
    </row>
    <row r="70" spans="1:17" ht="15.75">
      <c r="A70" s="21"/>
      <c r="B70" s="19" t="s">
        <v>15</v>
      </c>
      <c r="C70" s="20">
        <v>563</v>
      </c>
      <c r="D70" s="26">
        <f aca="true" t="shared" si="1" ref="D70:O70">SUM(D64:D69)</f>
        <v>23.5594</v>
      </c>
      <c r="E70" s="26">
        <f t="shared" si="1"/>
        <v>21.876399999999997</v>
      </c>
      <c r="F70" s="26">
        <f t="shared" si="1"/>
        <v>91.36779999999999</v>
      </c>
      <c r="G70" s="26">
        <f t="shared" si="1"/>
        <v>653.5444444444445</v>
      </c>
      <c r="H70" s="26">
        <f t="shared" si="1"/>
        <v>0.34293333333333337</v>
      </c>
      <c r="I70" s="26">
        <f t="shared" si="1"/>
        <v>3.9400000000000004</v>
      </c>
      <c r="J70" s="26">
        <f t="shared" si="1"/>
        <v>84.4</v>
      </c>
      <c r="K70" s="26">
        <f t="shared" si="1"/>
        <v>4.1822</v>
      </c>
      <c r="L70" s="26">
        <f t="shared" si="1"/>
        <v>195.64399999999998</v>
      </c>
      <c r="M70" s="26">
        <f t="shared" si="1"/>
        <v>369.984</v>
      </c>
      <c r="N70" s="26">
        <f t="shared" si="1"/>
        <v>138.136</v>
      </c>
      <c r="O70" s="26">
        <f t="shared" si="1"/>
        <v>6.6129999999999995</v>
      </c>
      <c r="Q70" s="76">
        <v>0.25</v>
      </c>
    </row>
    <row r="71" spans="1:15" ht="15.75" customHeight="1">
      <c r="A71" s="19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1"/>
    </row>
    <row r="72" spans="1:15" ht="15.75">
      <c r="A72" s="101"/>
      <c r="B72" s="196" t="s">
        <v>17</v>
      </c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</row>
    <row r="73" spans="1:15" ht="22.5">
      <c r="A73" s="103" t="s">
        <v>176</v>
      </c>
      <c r="B73" s="16" t="s">
        <v>171</v>
      </c>
      <c r="C73" s="18" t="s">
        <v>99</v>
      </c>
      <c r="D73" s="39">
        <v>15.62</v>
      </c>
      <c r="E73" s="39">
        <v>20.28</v>
      </c>
      <c r="F73" s="39">
        <v>54.51</v>
      </c>
      <c r="G73" s="39">
        <v>427</v>
      </c>
      <c r="H73" s="39">
        <v>0.19999999999999998</v>
      </c>
      <c r="I73" s="39">
        <v>8.620000000000001</v>
      </c>
      <c r="J73" s="39">
        <v>71.1</v>
      </c>
      <c r="K73" s="39">
        <v>1.3800000000000001</v>
      </c>
      <c r="L73" s="39">
        <v>27.34</v>
      </c>
      <c r="M73" s="39">
        <v>202</v>
      </c>
      <c r="N73" s="39">
        <v>70.76</v>
      </c>
      <c r="O73" s="39">
        <v>1.8599999999999999</v>
      </c>
    </row>
    <row r="74" spans="1:15" ht="36">
      <c r="A74" s="55" t="s">
        <v>180</v>
      </c>
      <c r="B74" s="16" t="s">
        <v>181</v>
      </c>
      <c r="C74" s="18">
        <v>30</v>
      </c>
      <c r="D74" s="39">
        <v>0.8648999999999999</v>
      </c>
      <c r="E74" s="39">
        <v>1.8539999999999999</v>
      </c>
      <c r="F74" s="39">
        <v>2.4122999999999997</v>
      </c>
      <c r="G74" s="39">
        <v>29.79</v>
      </c>
      <c r="H74" s="39">
        <v>0.0306</v>
      </c>
      <c r="I74" s="39">
        <v>2.79</v>
      </c>
      <c r="J74" s="39">
        <v>0</v>
      </c>
      <c r="K74" s="39">
        <v>0.8478</v>
      </c>
      <c r="L74" s="39">
        <v>5.598</v>
      </c>
      <c r="M74" s="39">
        <v>17.334</v>
      </c>
      <c r="N74" s="39">
        <v>5.859</v>
      </c>
      <c r="O74" s="39">
        <v>0.1971</v>
      </c>
    </row>
    <row r="75" spans="1:15" ht="36.75">
      <c r="A75" s="4" t="s">
        <v>45</v>
      </c>
      <c r="B75" s="16" t="s">
        <v>30</v>
      </c>
      <c r="C75" s="18" t="s">
        <v>86</v>
      </c>
      <c r="D75" s="39">
        <v>0.07</v>
      </c>
      <c r="E75" s="39">
        <v>0.02</v>
      </c>
      <c r="F75" s="39">
        <v>10</v>
      </c>
      <c r="G75" s="39">
        <v>40</v>
      </c>
      <c r="H75" s="39"/>
      <c r="I75" s="39">
        <v>0.03</v>
      </c>
      <c r="J75" s="39"/>
      <c r="K75" s="39"/>
      <c r="L75" s="39">
        <v>10.95</v>
      </c>
      <c r="M75" s="39">
        <v>2.8</v>
      </c>
      <c r="N75" s="39">
        <v>1.4</v>
      </c>
      <c r="O75" s="39">
        <v>0.26</v>
      </c>
    </row>
    <row r="76" spans="1:15" ht="36">
      <c r="A76" s="55" t="s">
        <v>42</v>
      </c>
      <c r="B76" s="16" t="s">
        <v>33</v>
      </c>
      <c r="C76" s="1">
        <v>30</v>
      </c>
      <c r="D76" s="10">
        <v>2.28</v>
      </c>
      <c r="E76" s="10">
        <v>0.23999999999999994</v>
      </c>
      <c r="F76" s="10">
        <v>14.759999999999996</v>
      </c>
      <c r="G76" s="12">
        <v>70.5</v>
      </c>
      <c r="H76" s="10">
        <v>0.033</v>
      </c>
      <c r="I76" s="11">
        <v>0</v>
      </c>
      <c r="J76" s="11">
        <v>0</v>
      </c>
      <c r="K76" s="10">
        <v>0.32999999999999996</v>
      </c>
      <c r="L76" s="10">
        <v>6</v>
      </c>
      <c r="M76" s="10">
        <v>19.5</v>
      </c>
      <c r="N76" s="10">
        <v>4.199999999999999</v>
      </c>
      <c r="O76" s="10">
        <v>0.32999999999999996</v>
      </c>
    </row>
    <row r="77" spans="1:15" ht="36">
      <c r="A77" s="55" t="s">
        <v>41</v>
      </c>
      <c r="B77" s="16" t="s">
        <v>34</v>
      </c>
      <c r="C77" s="17">
        <v>40</v>
      </c>
      <c r="D77" s="39">
        <v>2.64</v>
      </c>
      <c r="E77" s="39">
        <v>0.48</v>
      </c>
      <c r="F77" s="39">
        <v>15.840000000000002</v>
      </c>
      <c r="G77" s="39">
        <v>79.2</v>
      </c>
      <c r="H77" s="39">
        <v>0.068</v>
      </c>
      <c r="I77" s="39">
        <v>0</v>
      </c>
      <c r="J77" s="39">
        <v>0</v>
      </c>
      <c r="K77" s="39">
        <v>0.5599999999999999</v>
      </c>
      <c r="L77" s="39">
        <v>11.600000000000001</v>
      </c>
      <c r="M77" s="39">
        <v>60</v>
      </c>
      <c r="N77" s="39">
        <v>18.8</v>
      </c>
      <c r="O77" s="39">
        <v>1.56</v>
      </c>
    </row>
    <row r="78" spans="1:17" ht="15.75">
      <c r="A78" s="21"/>
      <c r="B78" s="19" t="s">
        <v>15</v>
      </c>
      <c r="C78" s="20">
        <v>550</v>
      </c>
      <c r="D78" s="26">
        <f>SUM(D73:D77)</f>
        <v>21.4749</v>
      </c>
      <c r="E78" s="26">
        <f aca="true" t="shared" si="2" ref="E78:O78">SUM(E73:E77)</f>
        <v>22.874</v>
      </c>
      <c r="F78" s="26">
        <f t="shared" si="2"/>
        <v>97.5223</v>
      </c>
      <c r="G78" s="26">
        <f t="shared" si="2"/>
        <v>646.49</v>
      </c>
      <c r="H78" s="26">
        <f t="shared" si="2"/>
        <v>0.33159999999999995</v>
      </c>
      <c r="I78" s="26">
        <f t="shared" si="2"/>
        <v>11.44</v>
      </c>
      <c r="J78" s="26">
        <f t="shared" si="2"/>
        <v>71.1</v>
      </c>
      <c r="K78" s="26">
        <f t="shared" si="2"/>
        <v>3.1178000000000003</v>
      </c>
      <c r="L78" s="26">
        <f t="shared" si="2"/>
        <v>61.48800000000001</v>
      </c>
      <c r="M78" s="26">
        <f t="shared" si="2"/>
        <v>301.634</v>
      </c>
      <c r="N78" s="26">
        <f t="shared" si="2"/>
        <v>101.019</v>
      </c>
      <c r="O78" s="26">
        <f t="shared" si="2"/>
        <v>4.2071000000000005</v>
      </c>
      <c r="Q78" s="76">
        <v>0.25</v>
      </c>
    </row>
    <row r="79" spans="1:15" ht="15.75">
      <c r="A79" s="31"/>
      <c r="B79" s="32"/>
      <c r="C79" s="3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5.75">
      <c r="A80" s="101"/>
      <c r="B80" s="45" t="s">
        <v>19</v>
      </c>
      <c r="C80" s="202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4"/>
    </row>
    <row r="81" spans="1:15" ht="38.25">
      <c r="A81" s="56" t="s">
        <v>167</v>
      </c>
      <c r="B81" s="193" t="s">
        <v>166</v>
      </c>
      <c r="C81" s="162">
        <v>100</v>
      </c>
      <c r="D81" s="194">
        <v>1.707</v>
      </c>
      <c r="E81" s="194">
        <v>5.0040000000000004</v>
      </c>
      <c r="F81" s="194">
        <v>9.758</v>
      </c>
      <c r="G81" s="194">
        <v>85.7</v>
      </c>
      <c r="H81" s="194">
        <v>0.022000000000000002</v>
      </c>
      <c r="I81" s="194">
        <v>19.810000000000002</v>
      </c>
      <c r="J81" s="194">
        <v>0</v>
      </c>
      <c r="K81" s="194">
        <v>15.4</v>
      </c>
      <c r="L81" s="194">
        <v>52.242999999999995</v>
      </c>
      <c r="M81" s="194">
        <v>33.952</v>
      </c>
      <c r="N81" s="194">
        <v>16.011000000000003</v>
      </c>
      <c r="O81" s="194">
        <v>0.667</v>
      </c>
    </row>
    <row r="82" spans="1:15" ht="15">
      <c r="A82" s="192" t="s">
        <v>95</v>
      </c>
      <c r="B82" s="28" t="s">
        <v>179</v>
      </c>
      <c r="C82" s="25">
        <v>100</v>
      </c>
      <c r="D82" s="39">
        <v>12.97</v>
      </c>
      <c r="E82" s="40">
        <v>9.6</v>
      </c>
      <c r="F82" s="40">
        <v>10.27</v>
      </c>
      <c r="G82" s="39">
        <v>185.56</v>
      </c>
      <c r="H82" s="39">
        <v>0.07</v>
      </c>
      <c r="I82" s="40">
        <v>0.04</v>
      </c>
      <c r="J82" s="40">
        <v>60.53</v>
      </c>
      <c r="K82" s="40">
        <v>2.01</v>
      </c>
      <c r="L82" s="39">
        <v>27.91</v>
      </c>
      <c r="M82" s="39">
        <v>196.79</v>
      </c>
      <c r="N82" s="39">
        <v>36.19</v>
      </c>
      <c r="O82" s="39">
        <v>1.15</v>
      </c>
    </row>
    <row r="83" spans="1:15" ht="36.75">
      <c r="A83" s="4" t="s">
        <v>48</v>
      </c>
      <c r="B83" s="16" t="s">
        <v>158</v>
      </c>
      <c r="C83" s="18" t="s">
        <v>144</v>
      </c>
      <c r="D83" s="39">
        <v>3.71</v>
      </c>
      <c r="E83" s="40">
        <v>7.95</v>
      </c>
      <c r="F83" s="40">
        <v>24.57</v>
      </c>
      <c r="G83" s="40">
        <v>184.5</v>
      </c>
      <c r="H83" s="39">
        <v>0.16740000000000002</v>
      </c>
      <c r="I83" s="39">
        <v>21.792599999999997</v>
      </c>
      <c r="J83" s="39">
        <v>12</v>
      </c>
      <c r="K83" s="39">
        <v>0.245</v>
      </c>
      <c r="L83" s="39">
        <v>45.09</v>
      </c>
      <c r="M83" s="39">
        <v>104.81</v>
      </c>
      <c r="N83" s="39">
        <v>33.3</v>
      </c>
      <c r="O83" s="39">
        <v>1.16</v>
      </c>
    </row>
    <row r="84" spans="1:15" ht="36">
      <c r="A84" s="55" t="s">
        <v>54</v>
      </c>
      <c r="B84" s="7" t="s">
        <v>36</v>
      </c>
      <c r="C84" s="2">
        <v>200</v>
      </c>
      <c r="D84" s="41">
        <v>0.16000000000000003</v>
      </c>
      <c r="E84" s="41">
        <v>0.16000000000000003</v>
      </c>
      <c r="F84" s="41">
        <v>22.88</v>
      </c>
      <c r="G84" s="41">
        <v>104.6</v>
      </c>
      <c r="H84" s="41">
        <v>0.012</v>
      </c>
      <c r="I84" s="41">
        <v>0.9</v>
      </c>
      <c r="J84" s="41">
        <v>0</v>
      </c>
      <c r="K84" s="41">
        <v>0.08000000000000002</v>
      </c>
      <c r="L84" s="41">
        <v>14.180000000000001</v>
      </c>
      <c r="M84" s="41">
        <v>4.4</v>
      </c>
      <c r="N84" s="41">
        <v>5.140000000000001</v>
      </c>
      <c r="O84" s="41">
        <v>0.952</v>
      </c>
    </row>
    <row r="85" spans="1:15" ht="36">
      <c r="A85" s="55" t="s">
        <v>42</v>
      </c>
      <c r="B85" s="16" t="s">
        <v>33</v>
      </c>
      <c r="C85" s="1">
        <v>20</v>
      </c>
      <c r="D85" s="10">
        <v>1.5199999999999998</v>
      </c>
      <c r="E85" s="10">
        <v>0.15999999999999998</v>
      </c>
      <c r="F85" s="10">
        <v>9.839999999999998</v>
      </c>
      <c r="G85" s="12">
        <v>47</v>
      </c>
      <c r="H85" s="10">
        <v>0.022000000000000002</v>
      </c>
      <c r="I85" s="11">
        <v>0</v>
      </c>
      <c r="J85" s="11">
        <v>0</v>
      </c>
      <c r="K85" s="10">
        <v>0.22</v>
      </c>
      <c r="L85" s="10">
        <v>4</v>
      </c>
      <c r="M85" s="10">
        <v>13</v>
      </c>
      <c r="N85" s="10">
        <v>2.7999999999999994</v>
      </c>
      <c r="O85" s="10">
        <v>0.22</v>
      </c>
    </row>
    <row r="86" spans="1:15" ht="36">
      <c r="A86" s="55" t="s">
        <v>41</v>
      </c>
      <c r="B86" s="16" t="s">
        <v>34</v>
      </c>
      <c r="C86" s="17">
        <v>20</v>
      </c>
      <c r="D86" s="39">
        <v>1.32</v>
      </c>
      <c r="E86" s="39">
        <v>0.24</v>
      </c>
      <c r="F86" s="39">
        <v>7.920000000000001</v>
      </c>
      <c r="G86" s="39">
        <v>39.6</v>
      </c>
      <c r="H86" s="39">
        <v>0.034</v>
      </c>
      <c r="I86" s="39">
        <v>0</v>
      </c>
      <c r="J86" s="39">
        <v>0</v>
      </c>
      <c r="K86" s="39">
        <v>0.27999999999999997</v>
      </c>
      <c r="L86" s="39">
        <v>5.800000000000001</v>
      </c>
      <c r="M86" s="39">
        <v>30</v>
      </c>
      <c r="N86" s="39">
        <v>9.4</v>
      </c>
      <c r="O86" s="39">
        <v>0.78</v>
      </c>
    </row>
    <row r="87" spans="1:17" ht="15.75">
      <c r="A87" s="21"/>
      <c r="B87" s="19" t="s">
        <v>15</v>
      </c>
      <c r="C87" s="20">
        <v>623</v>
      </c>
      <c r="D87" s="26">
        <f>SUM(D81:D86)</f>
        <v>21.387</v>
      </c>
      <c r="E87" s="26">
        <f aca="true" t="shared" si="3" ref="E87:O87">SUM(E81:E86)</f>
        <v>23.113999999999997</v>
      </c>
      <c r="F87" s="26">
        <v>90.98</v>
      </c>
      <c r="G87" s="26">
        <f>SUM(G81:G86)</f>
        <v>646.96</v>
      </c>
      <c r="H87" s="26">
        <f t="shared" si="3"/>
        <v>0.3274</v>
      </c>
      <c r="I87" s="26">
        <f t="shared" si="3"/>
        <v>42.5426</v>
      </c>
      <c r="J87" s="26">
        <f t="shared" si="3"/>
        <v>72.53</v>
      </c>
      <c r="K87" s="26">
        <f t="shared" si="3"/>
        <v>18.235</v>
      </c>
      <c r="L87" s="26">
        <f t="shared" si="3"/>
        <v>149.223</v>
      </c>
      <c r="M87" s="26">
        <f t="shared" si="3"/>
        <v>382.952</v>
      </c>
      <c r="N87" s="26">
        <f t="shared" si="3"/>
        <v>102.84100000000001</v>
      </c>
      <c r="O87" s="26">
        <f t="shared" si="3"/>
        <v>4.929</v>
      </c>
      <c r="Q87" s="76">
        <v>0.2</v>
      </c>
    </row>
    <row r="88" spans="1:15" ht="15.75">
      <c r="A88" s="47"/>
      <c r="B88" s="48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5.75">
      <c r="A89" s="101"/>
      <c r="B89" s="196" t="s">
        <v>20</v>
      </c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</row>
    <row r="90" spans="1:15" ht="36">
      <c r="A90" s="55" t="s">
        <v>169</v>
      </c>
      <c r="B90" s="86" t="s">
        <v>168</v>
      </c>
      <c r="C90" s="25">
        <v>100</v>
      </c>
      <c r="D90" s="25">
        <v>2.9819999999999998</v>
      </c>
      <c r="E90" s="25">
        <v>5.188999999999999</v>
      </c>
      <c r="F90" s="25">
        <v>6.251</v>
      </c>
      <c r="G90" s="25">
        <v>83.6</v>
      </c>
      <c r="H90" s="25">
        <v>0.105</v>
      </c>
      <c r="I90" s="25">
        <v>11</v>
      </c>
      <c r="J90" s="25">
        <v>0</v>
      </c>
      <c r="K90" s="25">
        <v>2.408</v>
      </c>
      <c r="L90" s="25">
        <v>21.45</v>
      </c>
      <c r="M90" s="25">
        <v>59.95</v>
      </c>
      <c r="N90" s="25">
        <v>20.8</v>
      </c>
      <c r="O90" s="25">
        <v>0.6839999999999999</v>
      </c>
    </row>
    <row r="91" spans="1:15" ht="36.75">
      <c r="A91" s="4" t="s">
        <v>72</v>
      </c>
      <c r="B91" s="7" t="s">
        <v>91</v>
      </c>
      <c r="C91" s="2" t="s">
        <v>99</v>
      </c>
      <c r="D91" s="41">
        <v>12.25</v>
      </c>
      <c r="E91" s="41">
        <v>13.55</v>
      </c>
      <c r="F91" s="41">
        <v>34.7</v>
      </c>
      <c r="G91" s="41">
        <v>309.32</v>
      </c>
      <c r="H91" s="41">
        <v>0.32</v>
      </c>
      <c r="I91" s="41">
        <v>47.44</v>
      </c>
      <c r="J91" s="41">
        <v>10</v>
      </c>
      <c r="K91" s="41">
        <v>4.96</v>
      </c>
      <c r="L91" s="41">
        <v>57.04</v>
      </c>
      <c r="M91" s="41">
        <v>260.2</v>
      </c>
      <c r="N91" s="41">
        <v>94.46</v>
      </c>
      <c r="O91" s="41">
        <v>18.45</v>
      </c>
    </row>
    <row r="92" spans="1:15" ht="36.75">
      <c r="A92" s="4" t="s">
        <v>51</v>
      </c>
      <c r="B92" s="16" t="s">
        <v>39</v>
      </c>
      <c r="C92" s="18" t="s">
        <v>87</v>
      </c>
      <c r="D92" s="39">
        <v>0.13</v>
      </c>
      <c r="E92" s="39">
        <v>0.02</v>
      </c>
      <c r="F92" s="39">
        <v>10.2</v>
      </c>
      <c r="G92" s="39">
        <v>42</v>
      </c>
      <c r="H92" s="39"/>
      <c r="I92" s="39">
        <v>2.83</v>
      </c>
      <c r="J92" s="39"/>
      <c r="K92" s="39">
        <v>0.01</v>
      </c>
      <c r="L92" s="39">
        <v>14.05</v>
      </c>
      <c r="M92" s="39">
        <v>4.4</v>
      </c>
      <c r="N92" s="39">
        <v>2.4</v>
      </c>
      <c r="O92" s="39">
        <v>0.34</v>
      </c>
    </row>
    <row r="93" spans="1:15" ht="36">
      <c r="A93" s="55" t="s">
        <v>42</v>
      </c>
      <c r="B93" s="7" t="s">
        <v>33</v>
      </c>
      <c r="C93" s="1">
        <v>20</v>
      </c>
      <c r="D93" s="10">
        <v>1.5199999999999998</v>
      </c>
      <c r="E93" s="10">
        <v>0.15999999999999998</v>
      </c>
      <c r="F93" s="10">
        <v>9.839999999999998</v>
      </c>
      <c r="G93" s="12">
        <v>47</v>
      </c>
      <c r="H93" s="10">
        <v>0.022000000000000002</v>
      </c>
      <c r="I93" s="11">
        <v>0</v>
      </c>
      <c r="J93" s="11">
        <v>0</v>
      </c>
      <c r="K93" s="10">
        <v>0.22</v>
      </c>
      <c r="L93" s="10">
        <v>4</v>
      </c>
      <c r="M93" s="10">
        <v>13</v>
      </c>
      <c r="N93" s="10">
        <v>2.7999999999999994</v>
      </c>
      <c r="O93" s="10">
        <v>0.22</v>
      </c>
    </row>
    <row r="94" spans="1:15" ht="36">
      <c r="A94" s="55" t="s">
        <v>41</v>
      </c>
      <c r="B94" s="7" t="s">
        <v>34</v>
      </c>
      <c r="C94" s="1">
        <v>30</v>
      </c>
      <c r="D94" s="41">
        <v>1.9800000000000002</v>
      </c>
      <c r="E94" s="41">
        <v>0.36</v>
      </c>
      <c r="F94" s="41">
        <v>11.88</v>
      </c>
      <c r="G94" s="41">
        <v>59.4</v>
      </c>
      <c r="H94" s="41">
        <v>0.051000000000000004</v>
      </c>
      <c r="I94" s="41">
        <v>0</v>
      </c>
      <c r="J94" s="41">
        <v>0</v>
      </c>
      <c r="K94" s="41">
        <v>0.42</v>
      </c>
      <c r="L94" s="41">
        <v>8.700000000000001</v>
      </c>
      <c r="M94" s="41">
        <v>45</v>
      </c>
      <c r="N94" s="41">
        <v>14.1</v>
      </c>
      <c r="O94" s="41">
        <v>1.1700000000000002</v>
      </c>
    </row>
    <row r="95" spans="1:17" ht="15.75">
      <c r="A95" s="21"/>
      <c r="B95" s="19" t="s">
        <v>15</v>
      </c>
      <c r="C95" s="20">
        <v>600</v>
      </c>
      <c r="D95" s="26">
        <f>SUM(D90:D94)</f>
        <v>18.862000000000002</v>
      </c>
      <c r="E95" s="26">
        <f aca="true" t="shared" si="4" ref="E95:O95">SUM(E90:E94)</f>
        <v>19.279</v>
      </c>
      <c r="F95" s="26">
        <f t="shared" si="4"/>
        <v>72.871</v>
      </c>
      <c r="G95" s="26">
        <f t="shared" si="4"/>
        <v>541.3199999999999</v>
      </c>
      <c r="H95" s="26">
        <f t="shared" si="4"/>
        <v>0.498</v>
      </c>
      <c r="I95" s="26">
        <f t="shared" si="4"/>
        <v>61.269999999999996</v>
      </c>
      <c r="J95" s="26">
        <f t="shared" si="4"/>
        <v>10</v>
      </c>
      <c r="K95" s="26">
        <f t="shared" si="4"/>
        <v>8.018</v>
      </c>
      <c r="L95" s="26">
        <f t="shared" si="4"/>
        <v>105.24</v>
      </c>
      <c r="M95" s="26">
        <f t="shared" si="4"/>
        <v>382.54999999999995</v>
      </c>
      <c r="N95" s="26">
        <f t="shared" si="4"/>
        <v>134.56</v>
      </c>
      <c r="O95" s="26">
        <f t="shared" si="4"/>
        <v>20.864</v>
      </c>
      <c r="Q95" s="76">
        <v>0.25</v>
      </c>
    </row>
    <row r="98" spans="1:15" ht="15.75">
      <c r="A98" s="101"/>
      <c r="B98" s="196" t="s">
        <v>21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</row>
    <row r="99" spans="1:15" ht="36.75">
      <c r="A99" s="4" t="s">
        <v>40</v>
      </c>
      <c r="B99" s="16" t="s">
        <v>37</v>
      </c>
      <c r="C99" s="17">
        <v>100</v>
      </c>
      <c r="D99" s="39">
        <v>0.4</v>
      </c>
      <c r="E99" s="39">
        <v>0.4</v>
      </c>
      <c r="F99" s="39">
        <v>9.8</v>
      </c>
      <c r="G99" s="39">
        <v>47</v>
      </c>
      <c r="H99" s="39">
        <v>0.03</v>
      </c>
      <c r="I99" s="39">
        <v>10</v>
      </c>
      <c r="J99" s="39"/>
      <c r="K99" s="39">
        <v>0.2</v>
      </c>
      <c r="L99" s="39">
        <v>16</v>
      </c>
      <c r="M99" s="39">
        <v>11</v>
      </c>
      <c r="N99" s="39">
        <v>9</v>
      </c>
      <c r="O99" s="39">
        <v>2.2</v>
      </c>
    </row>
    <row r="100" spans="1:15" ht="36.75">
      <c r="A100" s="4" t="s">
        <v>59</v>
      </c>
      <c r="B100" s="16" t="s">
        <v>58</v>
      </c>
      <c r="C100" s="17">
        <v>10</v>
      </c>
      <c r="D100" s="39">
        <v>2.03</v>
      </c>
      <c r="E100" s="39">
        <v>2.63</v>
      </c>
      <c r="F100" s="39">
        <v>0</v>
      </c>
      <c r="G100" s="39">
        <v>34.333333333333336</v>
      </c>
      <c r="H100" s="39">
        <v>0.0033333333333333335</v>
      </c>
      <c r="I100" s="39">
        <v>0.06999999999999999</v>
      </c>
      <c r="J100" s="39">
        <v>21</v>
      </c>
      <c r="K100" s="39">
        <v>0.04</v>
      </c>
      <c r="L100" s="39">
        <v>100</v>
      </c>
      <c r="M100" s="39">
        <v>60</v>
      </c>
      <c r="N100" s="39">
        <v>5.5</v>
      </c>
      <c r="O100" s="39">
        <v>0.06999999999999999</v>
      </c>
    </row>
    <row r="101" spans="1:15" ht="36.75">
      <c r="A101" s="4" t="s">
        <v>60</v>
      </c>
      <c r="B101" s="16" t="s">
        <v>56</v>
      </c>
      <c r="C101" s="27" t="s">
        <v>80</v>
      </c>
      <c r="D101" s="39">
        <v>18.03</v>
      </c>
      <c r="E101" s="23">
        <v>20.65</v>
      </c>
      <c r="F101" s="23">
        <v>51.64</v>
      </c>
      <c r="G101" s="24">
        <v>474</v>
      </c>
      <c r="H101" s="23">
        <v>0.1245</v>
      </c>
      <c r="I101" s="23">
        <v>0.7050000000000001</v>
      </c>
      <c r="J101" s="23">
        <v>159.25</v>
      </c>
      <c r="K101" s="25">
        <v>1.015</v>
      </c>
      <c r="L101" s="23">
        <v>336.53499999999997</v>
      </c>
      <c r="M101" s="23">
        <v>424.08500000000004</v>
      </c>
      <c r="N101" s="23">
        <v>49.765</v>
      </c>
      <c r="O101" s="23">
        <v>1.485</v>
      </c>
    </row>
    <row r="102" spans="1:15" ht="36.75">
      <c r="A102" s="4" t="s">
        <v>45</v>
      </c>
      <c r="B102" s="16" t="s">
        <v>30</v>
      </c>
      <c r="C102" s="18" t="s">
        <v>86</v>
      </c>
      <c r="D102" s="39">
        <v>0.07</v>
      </c>
      <c r="E102" s="39">
        <v>0.02</v>
      </c>
      <c r="F102" s="39">
        <v>10</v>
      </c>
      <c r="G102" s="39">
        <v>40</v>
      </c>
      <c r="H102" s="39"/>
      <c r="I102" s="39">
        <v>0.03</v>
      </c>
      <c r="J102" s="39"/>
      <c r="K102" s="39"/>
      <c r="L102" s="39">
        <v>10.95</v>
      </c>
      <c r="M102" s="39">
        <v>2.8</v>
      </c>
      <c r="N102" s="39">
        <v>1.4</v>
      </c>
      <c r="O102" s="39">
        <v>0.26</v>
      </c>
    </row>
    <row r="103" spans="1:15" ht="36.75">
      <c r="A103" s="4" t="s">
        <v>42</v>
      </c>
      <c r="B103" s="28" t="s">
        <v>33</v>
      </c>
      <c r="C103" s="18">
        <v>40</v>
      </c>
      <c r="D103" s="39">
        <v>3.0399999999999996</v>
      </c>
      <c r="E103" s="39">
        <v>0.31999999999999995</v>
      </c>
      <c r="F103" s="39">
        <v>19.679999999999996</v>
      </c>
      <c r="G103" s="39">
        <v>94</v>
      </c>
      <c r="H103" s="39">
        <v>0.044000000000000004</v>
      </c>
      <c r="I103" s="39">
        <v>0</v>
      </c>
      <c r="J103" s="39">
        <v>0</v>
      </c>
      <c r="K103" s="39">
        <v>0.44000000000000006</v>
      </c>
      <c r="L103" s="39">
        <v>8</v>
      </c>
      <c r="M103" s="39">
        <v>26</v>
      </c>
      <c r="N103" s="39">
        <v>5.599999999999999</v>
      </c>
      <c r="O103" s="39">
        <v>0.44000000000000006</v>
      </c>
    </row>
    <row r="104" spans="1:17" ht="15.75">
      <c r="A104" s="21"/>
      <c r="B104" s="29" t="s">
        <v>15</v>
      </c>
      <c r="C104" s="20">
        <v>550</v>
      </c>
      <c r="D104" s="26">
        <f aca="true" t="shared" si="5" ref="D104:O104">SUM(D99:D103)</f>
        <v>23.57</v>
      </c>
      <c r="E104" s="26">
        <f t="shared" si="5"/>
        <v>24.02</v>
      </c>
      <c r="F104" s="26">
        <f t="shared" si="5"/>
        <v>91.11999999999999</v>
      </c>
      <c r="G104" s="26">
        <f t="shared" si="5"/>
        <v>689.3333333333334</v>
      </c>
      <c r="H104" s="26">
        <f t="shared" si="5"/>
        <v>0.20183333333333334</v>
      </c>
      <c r="I104" s="26">
        <f t="shared" si="5"/>
        <v>10.805</v>
      </c>
      <c r="J104" s="26">
        <f t="shared" si="5"/>
        <v>180.25</v>
      </c>
      <c r="K104" s="26">
        <f t="shared" si="5"/>
        <v>1.6949999999999998</v>
      </c>
      <c r="L104" s="26">
        <f t="shared" si="5"/>
        <v>471.48499999999996</v>
      </c>
      <c r="M104" s="26">
        <f t="shared" si="5"/>
        <v>523.885</v>
      </c>
      <c r="N104" s="26">
        <f t="shared" si="5"/>
        <v>71.265</v>
      </c>
      <c r="O104" s="26">
        <f t="shared" si="5"/>
        <v>4.455</v>
      </c>
      <c r="Q104" s="76">
        <v>0.25</v>
      </c>
    </row>
    <row r="105" spans="1:15" ht="15.75">
      <c r="A105" s="21"/>
      <c r="B105" s="19" t="s">
        <v>165</v>
      </c>
      <c r="C105" s="20">
        <f aca="true" t="shared" si="6" ref="C105:O105">C61+C70+C78+C87+C95+C104</f>
        <v>3436</v>
      </c>
      <c r="D105" s="179">
        <f t="shared" si="6"/>
        <v>131.89247777777777</v>
      </c>
      <c r="E105" s="179">
        <f t="shared" si="6"/>
        <v>133.1362</v>
      </c>
      <c r="F105" s="179">
        <f t="shared" si="6"/>
        <v>542.6951</v>
      </c>
      <c r="G105" s="179">
        <f t="shared" si="6"/>
        <v>3866.14690821256</v>
      </c>
      <c r="H105" s="179">
        <f t="shared" si="6"/>
        <v>2.0388405797101448</v>
      </c>
      <c r="I105" s="179">
        <f t="shared" si="6"/>
        <v>133.38699130434782</v>
      </c>
      <c r="J105" s="179">
        <f t="shared" si="6"/>
        <v>441.3234782608696</v>
      </c>
      <c r="K105" s="179">
        <f t="shared" si="6"/>
        <v>39.696739130434786</v>
      </c>
      <c r="L105" s="179">
        <f t="shared" si="6"/>
        <v>1045.506060869565</v>
      </c>
      <c r="M105" s="179">
        <f t="shared" si="6"/>
        <v>2202.3736913043476</v>
      </c>
      <c r="N105" s="179">
        <f t="shared" si="6"/>
        <v>604.4653652173913</v>
      </c>
      <c r="O105" s="179">
        <f t="shared" si="6"/>
        <v>46.56680434782609</v>
      </c>
    </row>
    <row r="106" spans="1:15" ht="15.75">
      <c r="A106" s="31"/>
      <c r="B106" s="32"/>
      <c r="C106" s="33"/>
      <c r="D106" s="34"/>
      <c r="E106" s="34"/>
      <c r="F106" s="34"/>
      <c r="G106" s="35"/>
      <c r="H106" s="34"/>
      <c r="I106" s="34"/>
      <c r="J106" s="34"/>
      <c r="K106" s="35"/>
      <c r="L106" s="34"/>
      <c r="M106" s="34"/>
      <c r="N106" s="34"/>
      <c r="O106" s="34"/>
    </row>
    <row r="107" spans="1:15" ht="15.75">
      <c r="A107" s="31"/>
      <c r="B107" s="32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.75">
      <c r="A108" s="31"/>
      <c r="B108" s="32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.75">
      <c r="A109" s="31"/>
      <c r="B109" s="32"/>
      <c r="C109" s="33"/>
      <c r="D109" s="34"/>
      <c r="E109" s="34"/>
      <c r="F109" s="34"/>
      <c r="G109" s="35"/>
      <c r="H109" s="34"/>
      <c r="I109" s="34"/>
      <c r="J109" s="34"/>
      <c r="K109" s="35"/>
      <c r="L109" s="34"/>
      <c r="M109" s="34"/>
      <c r="N109" s="34"/>
      <c r="O109" s="34"/>
    </row>
    <row r="111" spans="1:15" ht="25.5">
      <c r="A111" s="6" t="s">
        <v>26</v>
      </c>
      <c r="B111" s="14" t="s">
        <v>0</v>
      </c>
      <c r="C111" s="14" t="s">
        <v>28</v>
      </c>
      <c r="D111" s="15" t="s">
        <v>1</v>
      </c>
      <c r="E111" s="15" t="s">
        <v>2</v>
      </c>
      <c r="F111" s="15" t="s">
        <v>3</v>
      </c>
      <c r="G111" s="15" t="s">
        <v>4</v>
      </c>
      <c r="H111" s="15" t="s">
        <v>5</v>
      </c>
      <c r="I111" s="15" t="s">
        <v>6</v>
      </c>
      <c r="J111" s="15" t="s">
        <v>7</v>
      </c>
      <c r="K111" s="15" t="s">
        <v>8</v>
      </c>
      <c r="L111" s="15" t="s">
        <v>9</v>
      </c>
      <c r="M111" s="15" t="s">
        <v>10</v>
      </c>
      <c r="N111" s="15" t="s">
        <v>11</v>
      </c>
      <c r="O111" s="15" t="s">
        <v>12</v>
      </c>
    </row>
    <row r="112" spans="1:15" ht="15.75">
      <c r="A112" s="5"/>
      <c r="B112" s="195" t="s">
        <v>13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</row>
    <row r="113" spans="1:17" ht="15.75">
      <c r="A113" s="104"/>
      <c r="B113" s="195" t="s">
        <v>14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Q113" s="76"/>
    </row>
    <row r="114" spans="1:17" ht="36">
      <c r="A114" s="55" t="s">
        <v>79</v>
      </c>
      <c r="B114" s="7" t="s">
        <v>146</v>
      </c>
      <c r="C114" s="3" t="s">
        <v>29</v>
      </c>
      <c r="D114" s="10">
        <v>9.17</v>
      </c>
      <c r="E114" s="10">
        <v>15.515555555555556</v>
      </c>
      <c r="F114" s="10">
        <v>0</v>
      </c>
      <c r="G114" s="172">
        <v>210.4</v>
      </c>
      <c r="H114" s="10">
        <v>0.08000000000000002</v>
      </c>
      <c r="I114" s="10">
        <v>2.7</v>
      </c>
      <c r="J114" s="11">
        <v>107.19999999999997</v>
      </c>
      <c r="K114" s="10">
        <v>2.12</v>
      </c>
      <c r="L114" s="10">
        <v>54.10000000000001</v>
      </c>
      <c r="M114" s="10">
        <v>190.58</v>
      </c>
      <c r="N114" s="10">
        <v>24.92</v>
      </c>
      <c r="O114" s="10">
        <v>2.2</v>
      </c>
      <c r="Q114" s="76"/>
    </row>
    <row r="115" spans="1:17" ht="36.75">
      <c r="A115" s="4" t="s">
        <v>49</v>
      </c>
      <c r="B115" s="7" t="s">
        <v>85</v>
      </c>
      <c r="C115" s="3" t="s">
        <v>144</v>
      </c>
      <c r="D115" s="10">
        <v>6.12</v>
      </c>
      <c r="E115" s="10">
        <v>2.98</v>
      </c>
      <c r="F115" s="10">
        <v>40.347</v>
      </c>
      <c r="G115" s="12">
        <v>207.04</v>
      </c>
      <c r="H115" s="10">
        <v>0.06839999999999999</v>
      </c>
      <c r="I115" s="10">
        <v>0</v>
      </c>
      <c r="J115" s="10">
        <v>12</v>
      </c>
      <c r="K115" s="11">
        <v>0.96</v>
      </c>
      <c r="L115" s="10">
        <v>14.15</v>
      </c>
      <c r="M115" s="10">
        <v>45.5</v>
      </c>
      <c r="N115" s="10">
        <v>10.342799999999999</v>
      </c>
      <c r="O115" s="10">
        <v>1.023</v>
      </c>
      <c r="Q115" s="76"/>
    </row>
    <row r="116" spans="1:17" ht="36.75">
      <c r="A116" s="4" t="s">
        <v>45</v>
      </c>
      <c r="B116" s="16" t="s">
        <v>74</v>
      </c>
      <c r="C116" s="2" t="s">
        <v>75</v>
      </c>
      <c r="D116" s="10">
        <v>0.11</v>
      </c>
      <c r="E116" s="10">
        <v>0.06</v>
      </c>
      <c r="F116" s="10">
        <v>10.99</v>
      </c>
      <c r="G116" s="12">
        <v>45.05</v>
      </c>
      <c r="H116" s="10">
        <v>0.003</v>
      </c>
      <c r="I116" s="10">
        <v>1.03</v>
      </c>
      <c r="J116" s="10"/>
      <c r="K116" s="10">
        <v>0.02</v>
      </c>
      <c r="L116" s="10">
        <v>12.7</v>
      </c>
      <c r="M116" s="10">
        <v>3.9</v>
      </c>
      <c r="N116" s="10">
        <v>2.3</v>
      </c>
      <c r="O116" s="10">
        <v>0.5</v>
      </c>
      <c r="Q116" s="76"/>
    </row>
    <row r="117" spans="1:17" ht="36">
      <c r="A117" s="55" t="s">
        <v>42</v>
      </c>
      <c r="B117" s="16" t="s">
        <v>33</v>
      </c>
      <c r="C117" s="1">
        <v>20</v>
      </c>
      <c r="D117" s="10">
        <v>1.5199999999999998</v>
      </c>
      <c r="E117" s="10">
        <v>0.15999999999999998</v>
      </c>
      <c r="F117" s="10">
        <v>9.839999999999998</v>
      </c>
      <c r="G117" s="12">
        <v>47</v>
      </c>
      <c r="H117" s="10">
        <v>0.022000000000000002</v>
      </c>
      <c r="I117" s="11">
        <v>0</v>
      </c>
      <c r="J117" s="11">
        <v>0</v>
      </c>
      <c r="K117" s="10">
        <v>0.22</v>
      </c>
      <c r="L117" s="10">
        <v>4</v>
      </c>
      <c r="M117" s="10">
        <v>13</v>
      </c>
      <c r="N117" s="10">
        <v>2.7999999999999994</v>
      </c>
      <c r="O117" s="10">
        <v>0.22</v>
      </c>
      <c r="Q117" s="76"/>
    </row>
    <row r="118" spans="1:17" ht="36">
      <c r="A118" s="55" t="s">
        <v>41</v>
      </c>
      <c r="B118" s="16" t="s">
        <v>34</v>
      </c>
      <c r="C118" s="1">
        <v>30</v>
      </c>
      <c r="D118" s="10">
        <v>1.9800000000000002</v>
      </c>
      <c r="E118" s="10">
        <v>0.36</v>
      </c>
      <c r="F118" s="10">
        <v>11.88</v>
      </c>
      <c r="G118" s="12">
        <v>59.4</v>
      </c>
      <c r="H118" s="10">
        <v>0.051000000000000004</v>
      </c>
      <c r="I118" s="11">
        <v>0</v>
      </c>
      <c r="J118" s="11">
        <v>0</v>
      </c>
      <c r="K118" s="10">
        <v>0.42</v>
      </c>
      <c r="L118" s="10">
        <v>8.700000000000001</v>
      </c>
      <c r="M118" s="10">
        <v>45</v>
      </c>
      <c r="N118" s="10">
        <v>14.1</v>
      </c>
      <c r="O118" s="10">
        <v>1.1700000000000002</v>
      </c>
      <c r="Q118" s="76"/>
    </row>
    <row r="119" spans="1:17" ht="15.75">
      <c r="A119" s="6"/>
      <c r="B119" s="8" t="s">
        <v>15</v>
      </c>
      <c r="C119" s="9">
        <v>553</v>
      </c>
      <c r="D119" s="13">
        <f aca="true" t="shared" si="7" ref="D119:O119">SUM(D114:D118)</f>
        <v>18.9</v>
      </c>
      <c r="E119" s="13">
        <f t="shared" si="7"/>
        <v>19.075555555555553</v>
      </c>
      <c r="F119" s="13">
        <f t="shared" si="7"/>
        <v>73.057</v>
      </c>
      <c r="G119" s="13">
        <f t="shared" si="7"/>
        <v>568.89</v>
      </c>
      <c r="H119" s="13">
        <f t="shared" si="7"/>
        <v>0.2244</v>
      </c>
      <c r="I119" s="13">
        <f t="shared" si="7"/>
        <v>3.7300000000000004</v>
      </c>
      <c r="J119" s="13">
        <f t="shared" si="7"/>
        <v>119.19999999999997</v>
      </c>
      <c r="K119" s="13">
        <f t="shared" si="7"/>
        <v>3.74</v>
      </c>
      <c r="L119" s="13">
        <f t="shared" si="7"/>
        <v>93.65000000000002</v>
      </c>
      <c r="M119" s="13">
        <f t="shared" si="7"/>
        <v>297.98</v>
      </c>
      <c r="N119" s="13">
        <f t="shared" si="7"/>
        <v>54.462799999999994</v>
      </c>
      <c r="O119" s="13">
        <f t="shared" si="7"/>
        <v>5.113</v>
      </c>
      <c r="Q119" s="76">
        <v>0.2</v>
      </c>
    </row>
    <row r="120" spans="1:17" ht="15.75">
      <c r="A120" s="79"/>
      <c r="B120" s="80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3"/>
      <c r="Q120" s="76"/>
    </row>
    <row r="121" spans="1:17" ht="15.75">
      <c r="A121" s="104"/>
      <c r="B121" s="195" t="s">
        <v>100</v>
      </c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Q121" s="76"/>
    </row>
    <row r="122" spans="1:17" ht="36">
      <c r="A122" s="55" t="s">
        <v>93</v>
      </c>
      <c r="B122" s="7" t="s">
        <v>103</v>
      </c>
      <c r="C122" s="3">
        <v>50</v>
      </c>
      <c r="D122" s="10">
        <v>6.27</v>
      </c>
      <c r="E122" s="10">
        <v>7.03</v>
      </c>
      <c r="F122" s="10">
        <v>14.83</v>
      </c>
      <c r="G122" s="12">
        <v>155</v>
      </c>
      <c r="H122" s="10">
        <v>0.04</v>
      </c>
      <c r="I122" s="11">
        <v>0.11</v>
      </c>
      <c r="J122" s="11">
        <v>51.5</v>
      </c>
      <c r="K122" s="10">
        <v>0.45</v>
      </c>
      <c r="L122" s="10">
        <v>157.2</v>
      </c>
      <c r="M122" s="10">
        <v>111</v>
      </c>
      <c r="N122" s="10">
        <v>12.45</v>
      </c>
      <c r="O122" s="10">
        <v>0.45</v>
      </c>
      <c r="Q122" s="76"/>
    </row>
    <row r="123" spans="1:17" ht="36">
      <c r="A123" s="55" t="s">
        <v>73</v>
      </c>
      <c r="B123" s="7" t="s">
        <v>96</v>
      </c>
      <c r="C123" s="3" t="s">
        <v>29</v>
      </c>
      <c r="D123" s="41">
        <v>10.46</v>
      </c>
      <c r="E123" s="41">
        <v>11.03</v>
      </c>
      <c r="F123" s="41">
        <v>9</v>
      </c>
      <c r="G123" s="41">
        <v>221.73913043478262</v>
      </c>
      <c r="H123" s="41">
        <v>0.15217391304347827</v>
      </c>
      <c r="I123" s="41">
        <v>0.21739130434782608</v>
      </c>
      <c r="J123" s="41">
        <v>3.0434782608695623</v>
      </c>
      <c r="K123" s="41">
        <v>2.5217391304347823</v>
      </c>
      <c r="L123" s="41">
        <v>14.978260869565219</v>
      </c>
      <c r="M123" s="41">
        <v>116.21739130434783</v>
      </c>
      <c r="N123" s="41">
        <v>17.869565217391308</v>
      </c>
      <c r="O123" s="41">
        <v>1.891304347826087</v>
      </c>
      <c r="Q123" s="76"/>
    </row>
    <row r="124" spans="1:17" ht="36">
      <c r="A124" s="55" t="s">
        <v>82</v>
      </c>
      <c r="B124" s="7" t="s">
        <v>83</v>
      </c>
      <c r="C124" s="2" t="s">
        <v>144</v>
      </c>
      <c r="D124" s="41">
        <v>5.424</v>
      </c>
      <c r="E124" s="41">
        <v>5.7059999999999995</v>
      </c>
      <c r="F124" s="41">
        <v>49.048</v>
      </c>
      <c r="G124" s="41">
        <v>194.4</v>
      </c>
      <c r="H124" s="41">
        <v>0.09000000000000001</v>
      </c>
      <c r="I124" s="41">
        <v>0.864</v>
      </c>
      <c r="J124" s="41">
        <v>25.32</v>
      </c>
      <c r="K124" s="41">
        <v>0.102</v>
      </c>
      <c r="L124" s="41">
        <v>118.60199999999999</v>
      </c>
      <c r="M124" s="41">
        <v>139.24800000000002</v>
      </c>
      <c r="N124" s="41">
        <v>33.498</v>
      </c>
      <c r="O124" s="41">
        <v>0.7170000000000001</v>
      </c>
      <c r="Q124" s="76"/>
    </row>
    <row r="125" spans="1:17" ht="36">
      <c r="A125" s="55" t="s">
        <v>51</v>
      </c>
      <c r="B125" s="7" t="s">
        <v>39</v>
      </c>
      <c r="C125" s="2" t="s">
        <v>87</v>
      </c>
      <c r="D125" s="11">
        <v>0.13</v>
      </c>
      <c r="E125" s="11">
        <v>0.02</v>
      </c>
      <c r="F125" s="10">
        <v>10.2</v>
      </c>
      <c r="G125" s="12">
        <v>42</v>
      </c>
      <c r="H125" s="11"/>
      <c r="I125" s="11">
        <v>2.83</v>
      </c>
      <c r="J125" s="11"/>
      <c r="K125" s="11">
        <v>0.01</v>
      </c>
      <c r="L125" s="10">
        <v>14.05</v>
      </c>
      <c r="M125" s="11">
        <v>4.4</v>
      </c>
      <c r="N125" s="11">
        <v>2.4</v>
      </c>
      <c r="O125" s="10">
        <v>0.34</v>
      </c>
      <c r="Q125" s="76"/>
    </row>
    <row r="126" spans="1:17" ht="36">
      <c r="A126" s="55" t="s">
        <v>41</v>
      </c>
      <c r="B126" s="16" t="s">
        <v>34</v>
      </c>
      <c r="C126" s="1">
        <v>20</v>
      </c>
      <c r="D126" s="10">
        <v>1.32</v>
      </c>
      <c r="E126" s="10">
        <v>0.24</v>
      </c>
      <c r="F126" s="10">
        <v>7.920000000000001</v>
      </c>
      <c r="G126" s="12">
        <v>39.6</v>
      </c>
      <c r="H126" s="10">
        <v>0.034</v>
      </c>
      <c r="I126" s="11">
        <v>0</v>
      </c>
      <c r="J126" s="11">
        <v>0</v>
      </c>
      <c r="K126" s="10">
        <v>0.27999999999999997</v>
      </c>
      <c r="L126" s="10">
        <v>5.800000000000001</v>
      </c>
      <c r="M126" s="10">
        <v>30</v>
      </c>
      <c r="N126" s="10">
        <v>9.4</v>
      </c>
      <c r="O126" s="10">
        <v>0.78</v>
      </c>
      <c r="Q126" s="76"/>
    </row>
    <row r="127" spans="1:17" ht="15.75">
      <c r="A127" s="6"/>
      <c r="B127" s="8" t="s">
        <v>15</v>
      </c>
      <c r="C127" s="9">
        <v>553</v>
      </c>
      <c r="D127" s="13">
        <f aca="true" t="shared" si="8" ref="D127:O127">SUM(D122:D126)</f>
        <v>23.604</v>
      </c>
      <c r="E127" s="13">
        <f t="shared" si="8"/>
        <v>24.025999999999996</v>
      </c>
      <c r="F127" s="13">
        <f t="shared" si="8"/>
        <v>90.998</v>
      </c>
      <c r="G127" s="13">
        <f t="shared" si="8"/>
        <v>652.7391304347826</v>
      </c>
      <c r="H127" s="13">
        <f t="shared" si="8"/>
        <v>0.3161739130434783</v>
      </c>
      <c r="I127" s="13">
        <f t="shared" si="8"/>
        <v>4.021391304347826</v>
      </c>
      <c r="J127" s="13">
        <f t="shared" si="8"/>
        <v>79.86347826086956</v>
      </c>
      <c r="K127" s="13">
        <f t="shared" si="8"/>
        <v>3.363739130434782</v>
      </c>
      <c r="L127" s="13">
        <f t="shared" si="8"/>
        <v>310.63026086956523</v>
      </c>
      <c r="M127" s="13">
        <f t="shared" si="8"/>
        <v>400.8653913043478</v>
      </c>
      <c r="N127" s="13">
        <f t="shared" si="8"/>
        <v>75.61756521739132</v>
      </c>
      <c r="O127" s="13">
        <f t="shared" si="8"/>
        <v>4.178304347826087</v>
      </c>
      <c r="Q127" s="76">
        <v>0.25</v>
      </c>
    </row>
    <row r="128" spans="1:17" ht="15.75">
      <c r="A128" s="79"/>
      <c r="B128" s="80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3"/>
      <c r="Q128" s="76"/>
    </row>
    <row r="129" spans="1:17" ht="15.75">
      <c r="A129" s="104"/>
      <c r="B129" s="195" t="s">
        <v>17</v>
      </c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Q129" s="76"/>
    </row>
    <row r="130" spans="1:17" ht="38.25">
      <c r="A130" s="56" t="s">
        <v>89</v>
      </c>
      <c r="B130" s="97" t="s">
        <v>88</v>
      </c>
      <c r="C130" s="100">
        <v>100</v>
      </c>
      <c r="D130" s="98">
        <v>0.8448</v>
      </c>
      <c r="E130" s="99">
        <v>3.6071999999999997</v>
      </c>
      <c r="F130" s="99">
        <v>4.9559999999999995</v>
      </c>
      <c r="G130" s="98">
        <v>55.68</v>
      </c>
      <c r="H130" s="98">
        <v>0.0102</v>
      </c>
      <c r="I130" s="98">
        <v>3.9899999999999998</v>
      </c>
      <c r="J130" s="98">
        <v>0</v>
      </c>
      <c r="K130" s="98">
        <v>1.6199999999999999</v>
      </c>
      <c r="L130" s="98">
        <v>21.278399999999998</v>
      </c>
      <c r="M130" s="98">
        <v>24.379199999999997</v>
      </c>
      <c r="N130" s="98">
        <v>12.416999999999998</v>
      </c>
      <c r="O130" s="98">
        <v>0.7944</v>
      </c>
      <c r="Q130" s="76"/>
    </row>
    <row r="131" spans="1:17" ht="36">
      <c r="A131" s="55" t="s">
        <v>78</v>
      </c>
      <c r="B131" s="7" t="s">
        <v>101</v>
      </c>
      <c r="C131" s="3" t="s">
        <v>98</v>
      </c>
      <c r="D131" s="41">
        <v>10.05</v>
      </c>
      <c r="E131" s="43">
        <v>9.4</v>
      </c>
      <c r="F131" s="43">
        <v>16.3098</v>
      </c>
      <c r="G131" s="41">
        <v>202.54</v>
      </c>
      <c r="H131" s="41">
        <v>0.16580000000000003</v>
      </c>
      <c r="I131" s="41">
        <v>1.1942000000000002</v>
      </c>
      <c r="J131" s="41">
        <v>19.36</v>
      </c>
      <c r="K131" s="41">
        <v>54.715600000000016</v>
      </c>
      <c r="L131" s="41">
        <v>50.62600000000001</v>
      </c>
      <c r="M131" s="41">
        <v>68.94800000000001</v>
      </c>
      <c r="N131" s="41">
        <v>21.456000000000003</v>
      </c>
      <c r="O131" s="41">
        <v>3.0058000000000002</v>
      </c>
      <c r="Q131" s="76"/>
    </row>
    <row r="132" spans="1:17" ht="36">
      <c r="A132" s="55" t="s">
        <v>48</v>
      </c>
      <c r="B132" s="7" t="s">
        <v>102</v>
      </c>
      <c r="C132" s="1">
        <v>180</v>
      </c>
      <c r="D132" s="41">
        <v>3.6774</v>
      </c>
      <c r="E132" s="41">
        <v>5.761799999999999</v>
      </c>
      <c r="F132" s="41">
        <v>20.5268</v>
      </c>
      <c r="G132" s="41">
        <v>154.7</v>
      </c>
      <c r="H132" s="41">
        <v>0.1674</v>
      </c>
      <c r="I132" s="41">
        <v>21.792599999999997</v>
      </c>
      <c r="J132" s="41">
        <v>0</v>
      </c>
      <c r="K132" s="41">
        <v>0.2178</v>
      </c>
      <c r="L132" s="41">
        <v>44.37</v>
      </c>
      <c r="M132" s="41">
        <v>103.91399999999999</v>
      </c>
      <c r="N132" s="41">
        <v>33.3</v>
      </c>
      <c r="O132" s="41">
        <v>1.2114</v>
      </c>
      <c r="Q132" s="76"/>
    </row>
    <row r="133" spans="1:17" ht="36.75">
      <c r="A133" s="4" t="s">
        <v>45</v>
      </c>
      <c r="B133" s="16" t="s">
        <v>30</v>
      </c>
      <c r="C133" s="18" t="s">
        <v>86</v>
      </c>
      <c r="D133" s="39">
        <v>0.07</v>
      </c>
      <c r="E133" s="39">
        <v>0.02</v>
      </c>
      <c r="F133" s="39">
        <v>10</v>
      </c>
      <c r="G133" s="39">
        <v>40</v>
      </c>
      <c r="H133" s="39"/>
      <c r="I133" s="39">
        <v>0.03</v>
      </c>
      <c r="J133" s="39"/>
      <c r="K133" s="39"/>
      <c r="L133" s="39">
        <v>10.95</v>
      </c>
      <c r="M133" s="39">
        <v>2.8</v>
      </c>
      <c r="N133" s="39">
        <v>1.4</v>
      </c>
      <c r="O133" s="39">
        <v>0.26</v>
      </c>
      <c r="Q133" s="76"/>
    </row>
    <row r="134" spans="1:17" ht="36">
      <c r="A134" s="55" t="s">
        <v>42</v>
      </c>
      <c r="B134" s="16" t="s">
        <v>33</v>
      </c>
      <c r="C134" s="1">
        <v>20</v>
      </c>
      <c r="D134" s="10">
        <v>1.5199999999999998</v>
      </c>
      <c r="E134" s="10">
        <v>0.15999999999999998</v>
      </c>
      <c r="F134" s="10">
        <v>9.839999999999998</v>
      </c>
      <c r="G134" s="12">
        <v>47</v>
      </c>
      <c r="H134" s="10">
        <v>0.022000000000000002</v>
      </c>
      <c r="I134" s="11">
        <v>0</v>
      </c>
      <c r="J134" s="11">
        <v>0</v>
      </c>
      <c r="K134" s="10">
        <v>0.22</v>
      </c>
      <c r="L134" s="10">
        <v>4</v>
      </c>
      <c r="M134" s="10">
        <v>13</v>
      </c>
      <c r="N134" s="10">
        <v>2.7999999999999994</v>
      </c>
      <c r="O134" s="10">
        <v>0.22</v>
      </c>
      <c r="Q134" s="76"/>
    </row>
    <row r="135" spans="1:17" ht="36">
      <c r="A135" s="55" t="s">
        <v>41</v>
      </c>
      <c r="B135" s="16" t="s">
        <v>34</v>
      </c>
      <c r="C135" s="1">
        <v>30</v>
      </c>
      <c r="D135" s="10">
        <v>1.9800000000000002</v>
      </c>
      <c r="E135" s="10">
        <v>0.36</v>
      </c>
      <c r="F135" s="10">
        <v>11.88</v>
      </c>
      <c r="G135" s="12">
        <v>59.4</v>
      </c>
      <c r="H135" s="10">
        <v>0.051000000000000004</v>
      </c>
      <c r="I135" s="11">
        <v>0</v>
      </c>
      <c r="J135" s="11">
        <v>0</v>
      </c>
      <c r="K135" s="10">
        <v>0.42</v>
      </c>
      <c r="L135" s="10">
        <v>8.700000000000001</v>
      </c>
      <c r="M135" s="10">
        <v>45</v>
      </c>
      <c r="N135" s="10">
        <v>14.1</v>
      </c>
      <c r="O135" s="10">
        <v>1.1700000000000002</v>
      </c>
      <c r="Q135" s="76"/>
    </row>
    <row r="136" spans="1:17" ht="15.75">
      <c r="A136" s="6"/>
      <c r="B136" s="8" t="s">
        <v>15</v>
      </c>
      <c r="C136" s="9">
        <v>630</v>
      </c>
      <c r="D136" s="13">
        <f>SUM(D130:D135)</f>
        <v>18.142200000000003</v>
      </c>
      <c r="E136" s="13">
        <f aca="true" t="shared" si="9" ref="E136:O136">SUM(E130:E135)</f>
        <v>19.308999999999997</v>
      </c>
      <c r="F136" s="13">
        <f t="shared" si="9"/>
        <v>73.51259999999999</v>
      </c>
      <c r="G136" s="13">
        <f t="shared" si="9"/>
        <v>559.3199999999999</v>
      </c>
      <c r="H136" s="13">
        <f t="shared" si="9"/>
        <v>0.41640000000000005</v>
      </c>
      <c r="I136" s="13">
        <f t="shared" si="9"/>
        <v>27.0068</v>
      </c>
      <c r="J136" s="13">
        <f t="shared" si="9"/>
        <v>19.36</v>
      </c>
      <c r="K136" s="13">
        <f t="shared" si="9"/>
        <v>57.19340000000001</v>
      </c>
      <c r="L136" s="13">
        <f t="shared" si="9"/>
        <v>139.9244</v>
      </c>
      <c r="M136" s="13">
        <f t="shared" si="9"/>
        <v>258.0412</v>
      </c>
      <c r="N136" s="13">
        <f t="shared" si="9"/>
        <v>85.473</v>
      </c>
      <c r="O136" s="13">
        <f t="shared" si="9"/>
        <v>6.6616</v>
      </c>
      <c r="Q136" s="76">
        <v>0.2</v>
      </c>
    </row>
    <row r="137" spans="1:17" ht="15.75">
      <c r="A137" s="88"/>
      <c r="B137" s="89"/>
      <c r="C137" s="51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Q137" s="76"/>
    </row>
    <row r="138" spans="1:15" ht="15.75">
      <c r="A138" s="104"/>
      <c r="B138" s="195" t="s">
        <v>19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</row>
    <row r="139" spans="1:15" ht="36">
      <c r="A139" s="55" t="s">
        <v>40</v>
      </c>
      <c r="B139" s="7" t="s">
        <v>173</v>
      </c>
      <c r="C139" s="1">
        <v>100</v>
      </c>
      <c r="D139" s="41">
        <v>0.8</v>
      </c>
      <c r="E139" s="41">
        <v>0.2</v>
      </c>
      <c r="F139" s="41">
        <v>7.5</v>
      </c>
      <c r="G139" s="41">
        <v>38</v>
      </c>
      <c r="H139" s="41">
        <v>0.06</v>
      </c>
      <c r="I139" s="41">
        <v>38</v>
      </c>
      <c r="J139" s="41"/>
      <c r="K139" s="41">
        <v>0.2</v>
      </c>
      <c r="L139" s="41">
        <v>35</v>
      </c>
      <c r="M139" s="41">
        <v>17</v>
      </c>
      <c r="N139" s="41">
        <v>11</v>
      </c>
      <c r="O139" s="41">
        <v>0.1</v>
      </c>
    </row>
    <row r="140" spans="1:15" ht="36">
      <c r="A140" s="55" t="s">
        <v>149</v>
      </c>
      <c r="B140" s="7" t="s">
        <v>150</v>
      </c>
      <c r="C140" s="2" t="s">
        <v>134</v>
      </c>
      <c r="D140" s="10">
        <v>7.2838</v>
      </c>
      <c r="E140" s="10">
        <v>11.7904</v>
      </c>
      <c r="F140" s="10">
        <v>8.7376</v>
      </c>
      <c r="G140" s="12">
        <v>133.99</v>
      </c>
      <c r="H140" s="10">
        <v>0.0475</v>
      </c>
      <c r="I140" s="10">
        <v>0.2762</v>
      </c>
      <c r="J140" s="10">
        <v>29.62</v>
      </c>
      <c r="K140" s="10">
        <v>0.4205</v>
      </c>
      <c r="L140" s="10">
        <v>20.726</v>
      </c>
      <c r="M140" s="10">
        <v>80.202</v>
      </c>
      <c r="N140" s="10">
        <v>15.521</v>
      </c>
      <c r="O140" s="10">
        <v>0.6402000000000001</v>
      </c>
    </row>
    <row r="141" spans="1:15" ht="36.75">
      <c r="A141" s="4" t="s">
        <v>49</v>
      </c>
      <c r="B141" s="7" t="s">
        <v>85</v>
      </c>
      <c r="C141" s="3" t="s">
        <v>144</v>
      </c>
      <c r="D141" s="10">
        <v>6.12</v>
      </c>
      <c r="E141" s="10">
        <v>2.98</v>
      </c>
      <c r="F141" s="10">
        <v>40.347</v>
      </c>
      <c r="G141" s="12">
        <v>207.04</v>
      </c>
      <c r="H141" s="10">
        <v>0.06839999999999999</v>
      </c>
      <c r="I141" s="10">
        <v>0</v>
      </c>
      <c r="J141" s="10">
        <v>12</v>
      </c>
      <c r="K141" s="11">
        <v>0.96</v>
      </c>
      <c r="L141" s="10">
        <v>14.15</v>
      </c>
      <c r="M141" s="10">
        <v>45.5</v>
      </c>
      <c r="N141" s="10">
        <v>10.342799999999999</v>
      </c>
      <c r="O141" s="10">
        <v>1.023</v>
      </c>
    </row>
    <row r="142" spans="1:15" ht="29.25">
      <c r="A142" s="102" t="s">
        <v>95</v>
      </c>
      <c r="B142" s="16" t="s">
        <v>141</v>
      </c>
      <c r="C142" s="18">
        <v>200</v>
      </c>
      <c r="D142" s="39">
        <v>0.06</v>
      </c>
      <c r="E142" s="39">
        <v>0.08</v>
      </c>
      <c r="F142" s="39">
        <v>11.62</v>
      </c>
      <c r="G142" s="39">
        <v>88.6</v>
      </c>
      <c r="H142" s="39">
        <v>0.01</v>
      </c>
      <c r="I142" s="39">
        <v>40</v>
      </c>
      <c r="J142" s="39"/>
      <c r="K142" s="39">
        <v>0.06</v>
      </c>
      <c r="L142" s="39">
        <v>7.8</v>
      </c>
      <c r="M142" s="39">
        <v>6.6</v>
      </c>
      <c r="N142" s="39">
        <v>6.3</v>
      </c>
      <c r="O142" s="39">
        <v>0.32</v>
      </c>
    </row>
    <row r="143" spans="1:15" ht="36">
      <c r="A143" s="55" t="s">
        <v>42</v>
      </c>
      <c r="B143" s="16" t="s">
        <v>33</v>
      </c>
      <c r="C143" s="1">
        <v>20</v>
      </c>
      <c r="D143" s="41">
        <v>1.5199999999999998</v>
      </c>
      <c r="E143" s="41">
        <v>0.15999999999999998</v>
      </c>
      <c r="F143" s="41">
        <v>9.839999999999998</v>
      </c>
      <c r="G143" s="41">
        <v>47</v>
      </c>
      <c r="H143" s="41">
        <v>0.022000000000000002</v>
      </c>
      <c r="I143" s="41">
        <v>0</v>
      </c>
      <c r="J143" s="41">
        <v>0</v>
      </c>
      <c r="K143" s="41">
        <v>0.22</v>
      </c>
      <c r="L143" s="41">
        <v>4</v>
      </c>
      <c r="M143" s="41">
        <v>13</v>
      </c>
      <c r="N143" s="41">
        <v>2.7999999999999994</v>
      </c>
      <c r="O143" s="41">
        <v>0.22</v>
      </c>
    </row>
    <row r="144" spans="1:15" ht="36">
      <c r="A144" s="55" t="s">
        <v>41</v>
      </c>
      <c r="B144" s="16" t="s">
        <v>34</v>
      </c>
      <c r="C144" s="1">
        <v>20</v>
      </c>
      <c r="D144" s="10">
        <v>1.32</v>
      </c>
      <c r="E144" s="10">
        <v>0.24</v>
      </c>
      <c r="F144" s="10">
        <v>7.920000000000001</v>
      </c>
      <c r="G144" s="12">
        <v>39.6</v>
      </c>
      <c r="H144" s="10">
        <v>0.034</v>
      </c>
      <c r="I144" s="11">
        <v>0</v>
      </c>
      <c r="J144" s="11">
        <v>0</v>
      </c>
      <c r="K144" s="10">
        <v>0.27999999999999997</v>
      </c>
      <c r="L144" s="10">
        <v>5.800000000000001</v>
      </c>
      <c r="M144" s="10">
        <v>30</v>
      </c>
      <c r="N144" s="10">
        <v>9.4</v>
      </c>
      <c r="O144" s="10">
        <v>0.78</v>
      </c>
    </row>
    <row r="145" spans="1:17" ht="15.75">
      <c r="A145" s="6"/>
      <c r="B145" s="8" t="s">
        <v>15</v>
      </c>
      <c r="C145" s="9">
        <v>623</v>
      </c>
      <c r="D145" s="13">
        <f>SUM(D139:D144)</f>
        <v>17.1038</v>
      </c>
      <c r="E145" s="13">
        <v>17.55</v>
      </c>
      <c r="F145" s="13">
        <v>80.36</v>
      </c>
      <c r="G145" s="13">
        <f aca="true" t="shared" si="10" ref="G145:O145">SUM(G139:G144)</f>
        <v>554.23</v>
      </c>
      <c r="H145" s="13">
        <f t="shared" si="10"/>
        <v>0.2419</v>
      </c>
      <c r="I145" s="13">
        <f t="shared" si="10"/>
        <v>78.2762</v>
      </c>
      <c r="J145" s="13">
        <f t="shared" si="10"/>
        <v>41.620000000000005</v>
      </c>
      <c r="K145" s="13">
        <f t="shared" si="10"/>
        <v>2.1405</v>
      </c>
      <c r="L145" s="13">
        <f t="shared" si="10"/>
        <v>87.476</v>
      </c>
      <c r="M145" s="13">
        <f t="shared" si="10"/>
        <v>192.302</v>
      </c>
      <c r="N145" s="13">
        <f t="shared" si="10"/>
        <v>55.36379999999999</v>
      </c>
      <c r="O145" s="13">
        <f t="shared" si="10"/>
        <v>3.0831999999999997</v>
      </c>
      <c r="Q145" s="76">
        <v>0.2</v>
      </c>
    </row>
    <row r="147" spans="1:15" ht="15.75">
      <c r="A147" s="104"/>
      <c r="B147" s="195" t="s">
        <v>20</v>
      </c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</row>
    <row r="148" spans="1:15" ht="38.25">
      <c r="A148" s="56" t="s">
        <v>44</v>
      </c>
      <c r="B148" s="7" t="s">
        <v>38</v>
      </c>
      <c r="C148" s="2" t="s">
        <v>24</v>
      </c>
      <c r="D148" s="41">
        <v>8.5</v>
      </c>
      <c r="E148" s="41">
        <v>11.21</v>
      </c>
      <c r="F148" s="41">
        <v>10.61</v>
      </c>
      <c r="G148" s="41">
        <v>180</v>
      </c>
      <c r="H148" s="41">
        <v>0.04</v>
      </c>
      <c r="I148" s="41">
        <v>0.27</v>
      </c>
      <c r="J148" s="77">
        <v>16.31</v>
      </c>
      <c r="K148" s="41">
        <v>2.67</v>
      </c>
      <c r="L148" s="41">
        <v>24.45</v>
      </c>
      <c r="M148" s="41">
        <v>79.59</v>
      </c>
      <c r="N148" s="41">
        <v>14.19</v>
      </c>
      <c r="O148" s="41">
        <v>5.29</v>
      </c>
    </row>
    <row r="149" spans="1:15" ht="36">
      <c r="A149" s="55" t="s">
        <v>46</v>
      </c>
      <c r="B149" s="7" t="s">
        <v>43</v>
      </c>
      <c r="C149" s="3" t="s">
        <v>22</v>
      </c>
      <c r="D149" s="41">
        <v>10.563999999999998</v>
      </c>
      <c r="E149" s="41">
        <v>9.99</v>
      </c>
      <c r="F149" s="41">
        <v>47.733999999999995</v>
      </c>
      <c r="G149" s="41">
        <v>291.8</v>
      </c>
      <c r="H149" s="41">
        <v>0.252</v>
      </c>
      <c r="I149" s="41">
        <v>0</v>
      </c>
      <c r="J149" s="41">
        <v>20</v>
      </c>
      <c r="K149" s="41">
        <v>0.53</v>
      </c>
      <c r="L149" s="41">
        <v>29.988</v>
      </c>
      <c r="M149" s="41">
        <v>250.32</v>
      </c>
      <c r="N149" s="41">
        <v>168.624</v>
      </c>
      <c r="O149" s="41">
        <v>5.662000000000001</v>
      </c>
    </row>
    <row r="150" spans="1:15" ht="36">
      <c r="A150" s="55" t="s">
        <v>45</v>
      </c>
      <c r="B150" s="7" t="s">
        <v>74</v>
      </c>
      <c r="C150" s="2" t="s">
        <v>75</v>
      </c>
      <c r="D150" s="11">
        <v>0.11</v>
      </c>
      <c r="E150" s="11">
        <v>0.06</v>
      </c>
      <c r="F150" s="10">
        <v>10.99</v>
      </c>
      <c r="G150" s="12">
        <v>45.05</v>
      </c>
      <c r="H150" s="11">
        <v>0.003</v>
      </c>
      <c r="I150" s="11">
        <v>1.03</v>
      </c>
      <c r="J150" s="11"/>
      <c r="K150" s="11">
        <v>0.02</v>
      </c>
      <c r="L150" s="10">
        <v>12.7</v>
      </c>
      <c r="M150" s="11">
        <v>3.9</v>
      </c>
      <c r="N150" s="11">
        <v>2.3</v>
      </c>
      <c r="O150" s="10">
        <v>0.5</v>
      </c>
    </row>
    <row r="151" spans="1:15" ht="36">
      <c r="A151" s="55" t="s">
        <v>42</v>
      </c>
      <c r="B151" s="16" t="s">
        <v>33</v>
      </c>
      <c r="C151" s="1">
        <v>30</v>
      </c>
      <c r="D151" s="41">
        <v>2.28</v>
      </c>
      <c r="E151" s="41">
        <v>0.23999999999999996</v>
      </c>
      <c r="F151" s="41">
        <v>14.759999999999998</v>
      </c>
      <c r="G151" s="41">
        <v>70.5</v>
      </c>
      <c r="H151" s="41">
        <v>0.033</v>
      </c>
      <c r="I151" s="41">
        <v>0</v>
      </c>
      <c r="J151" s="41">
        <v>0</v>
      </c>
      <c r="K151" s="41">
        <v>0.33</v>
      </c>
      <c r="L151" s="41">
        <v>6</v>
      </c>
      <c r="M151" s="41">
        <v>19.5</v>
      </c>
      <c r="N151" s="41">
        <v>4.199999999999999</v>
      </c>
      <c r="O151" s="41">
        <v>0.33</v>
      </c>
    </row>
    <row r="152" spans="1:15" ht="36">
      <c r="A152" s="55" t="s">
        <v>41</v>
      </c>
      <c r="B152" s="16" t="s">
        <v>34</v>
      </c>
      <c r="C152" s="1">
        <v>30</v>
      </c>
      <c r="D152" s="10">
        <v>1.98</v>
      </c>
      <c r="E152" s="10">
        <v>0.36</v>
      </c>
      <c r="F152" s="10">
        <v>11.88</v>
      </c>
      <c r="G152" s="12">
        <v>59.400000000000006</v>
      </c>
      <c r="H152" s="10">
        <v>0.051000000000000004</v>
      </c>
      <c r="I152" s="11">
        <v>0</v>
      </c>
      <c r="J152" s="11">
        <v>0</v>
      </c>
      <c r="K152" s="10">
        <v>0.41999999999999993</v>
      </c>
      <c r="L152" s="10">
        <v>8.700000000000001</v>
      </c>
      <c r="M152" s="10">
        <v>45</v>
      </c>
      <c r="N152" s="10">
        <v>14.100000000000001</v>
      </c>
      <c r="O152" s="10">
        <v>1.17</v>
      </c>
    </row>
    <row r="153" spans="1:17" ht="15.75">
      <c r="A153" s="6"/>
      <c r="B153" s="8" t="s">
        <v>15</v>
      </c>
      <c r="C153" s="9">
        <v>550</v>
      </c>
      <c r="D153" s="13">
        <f>SUM(D148:D152)</f>
        <v>23.434</v>
      </c>
      <c r="E153" s="13">
        <f aca="true" t="shared" si="11" ref="E153:O153">SUM(E148:E152)</f>
        <v>21.86</v>
      </c>
      <c r="F153" s="13">
        <f t="shared" si="11"/>
        <v>95.97399999999999</v>
      </c>
      <c r="G153" s="13">
        <f t="shared" si="11"/>
        <v>646.75</v>
      </c>
      <c r="H153" s="13">
        <f t="shared" si="11"/>
        <v>0.37899999999999995</v>
      </c>
      <c r="I153" s="13">
        <f t="shared" si="11"/>
        <v>1.3</v>
      </c>
      <c r="J153" s="13">
        <f t="shared" si="11"/>
        <v>36.31</v>
      </c>
      <c r="K153" s="13">
        <f t="shared" si="11"/>
        <v>3.97</v>
      </c>
      <c r="L153" s="13">
        <f t="shared" si="11"/>
        <v>81.83800000000001</v>
      </c>
      <c r="M153" s="13">
        <f t="shared" si="11"/>
        <v>398.30999999999995</v>
      </c>
      <c r="N153" s="13">
        <f t="shared" si="11"/>
        <v>203.414</v>
      </c>
      <c r="O153" s="13">
        <f t="shared" si="11"/>
        <v>12.952000000000002</v>
      </c>
      <c r="Q153" s="76">
        <v>0.25</v>
      </c>
    </row>
    <row r="154" spans="1:17" ht="15.75">
      <c r="A154" s="79"/>
      <c r="B154" s="80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3"/>
      <c r="Q154" s="76"/>
    </row>
    <row r="155" spans="1:15" ht="15.75">
      <c r="A155" s="104"/>
      <c r="B155" s="195" t="s">
        <v>21</v>
      </c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</row>
    <row r="156" spans="1:15" ht="36">
      <c r="A156" s="55" t="s">
        <v>147</v>
      </c>
      <c r="B156" s="7" t="s">
        <v>148</v>
      </c>
      <c r="C156" s="2" t="s">
        <v>25</v>
      </c>
      <c r="D156" s="10">
        <v>12.3</v>
      </c>
      <c r="E156" s="10">
        <v>9.15</v>
      </c>
      <c r="F156" s="10">
        <v>3.8</v>
      </c>
      <c r="G156" s="41">
        <v>145</v>
      </c>
      <c r="H156" s="10">
        <v>0.05</v>
      </c>
      <c r="I156" s="10">
        <v>3.73</v>
      </c>
      <c r="J156" s="10">
        <v>5.82</v>
      </c>
      <c r="K156" s="10">
        <v>2.52</v>
      </c>
      <c r="L156" s="10">
        <v>39.07</v>
      </c>
      <c r="M156" s="10">
        <v>162.19</v>
      </c>
      <c r="N156" s="10">
        <v>48.53</v>
      </c>
      <c r="O156" s="10">
        <v>0.85</v>
      </c>
    </row>
    <row r="157" spans="1:15" ht="36">
      <c r="A157" s="55" t="s">
        <v>52</v>
      </c>
      <c r="B157" s="7" t="s">
        <v>76</v>
      </c>
      <c r="C157" s="3" t="s">
        <v>144</v>
      </c>
      <c r="D157" s="41">
        <v>4.4639999999999995</v>
      </c>
      <c r="E157" s="41">
        <v>11.802</v>
      </c>
      <c r="F157" s="41">
        <v>40.022</v>
      </c>
      <c r="G157" s="41">
        <v>254.18</v>
      </c>
      <c r="H157" s="41">
        <v>0.036</v>
      </c>
      <c r="I157" s="41">
        <v>0</v>
      </c>
      <c r="J157" s="41">
        <v>12</v>
      </c>
      <c r="K157" s="41">
        <v>0.21</v>
      </c>
      <c r="L157" s="41">
        <v>18.287999999999997</v>
      </c>
      <c r="M157" s="41">
        <v>96.15599999999999</v>
      </c>
      <c r="N157" s="41">
        <v>33.467999999999996</v>
      </c>
      <c r="O157" s="41">
        <v>0.69</v>
      </c>
    </row>
    <row r="158" spans="1:15" ht="36.75">
      <c r="A158" s="4" t="s">
        <v>178</v>
      </c>
      <c r="B158" s="16" t="s">
        <v>177</v>
      </c>
      <c r="C158" s="18">
        <v>200</v>
      </c>
      <c r="D158" s="39">
        <v>0.34600000000000003</v>
      </c>
      <c r="E158" s="39">
        <v>0.07600000000000001</v>
      </c>
      <c r="F158" s="39">
        <v>22.864</v>
      </c>
      <c r="G158" s="39">
        <v>94.2</v>
      </c>
      <c r="H158" s="39">
        <v>0.022000000000000002</v>
      </c>
      <c r="I158" s="39">
        <v>0</v>
      </c>
      <c r="J158" s="39">
        <v>0</v>
      </c>
      <c r="K158" s="39">
        <v>0.07600000000000001</v>
      </c>
      <c r="L158" s="39">
        <v>20.11</v>
      </c>
      <c r="M158" s="39">
        <v>19.36</v>
      </c>
      <c r="N158" s="39">
        <v>8.120000000000001</v>
      </c>
      <c r="O158" s="39">
        <v>0.429</v>
      </c>
    </row>
    <row r="159" spans="1:15" ht="36">
      <c r="A159" s="55" t="s">
        <v>42</v>
      </c>
      <c r="B159" s="16" t="s">
        <v>33</v>
      </c>
      <c r="C159" s="1">
        <v>40</v>
      </c>
      <c r="D159" s="10">
        <v>3.0399999999999996</v>
      </c>
      <c r="E159" s="10">
        <v>0.31999999999999995</v>
      </c>
      <c r="F159" s="10">
        <v>19.679999999999996</v>
      </c>
      <c r="G159" s="12">
        <v>94</v>
      </c>
      <c r="H159" s="10">
        <v>0.044000000000000004</v>
      </c>
      <c r="I159" s="11">
        <v>0</v>
      </c>
      <c r="J159" s="11">
        <v>0</v>
      </c>
      <c r="K159" s="10">
        <v>0.44000000000000006</v>
      </c>
      <c r="L159" s="10">
        <v>8</v>
      </c>
      <c r="M159" s="10">
        <v>26</v>
      </c>
      <c r="N159" s="10">
        <v>5.599999999999999</v>
      </c>
      <c r="O159" s="10">
        <v>0.44000000000000006</v>
      </c>
    </row>
    <row r="160" spans="1:15" ht="36">
      <c r="A160" s="55" t="s">
        <v>41</v>
      </c>
      <c r="B160" s="16" t="s">
        <v>34</v>
      </c>
      <c r="C160" s="1">
        <v>30</v>
      </c>
      <c r="D160" s="10">
        <v>1.98</v>
      </c>
      <c r="E160" s="10">
        <v>0.36</v>
      </c>
      <c r="F160" s="10">
        <v>11.88</v>
      </c>
      <c r="G160" s="12">
        <v>59.400000000000006</v>
      </c>
      <c r="H160" s="10">
        <v>0.051000000000000004</v>
      </c>
      <c r="I160" s="11">
        <v>0</v>
      </c>
      <c r="J160" s="11">
        <v>0</v>
      </c>
      <c r="K160" s="10">
        <v>0.41999999999999993</v>
      </c>
      <c r="L160" s="10">
        <v>8.700000000000001</v>
      </c>
      <c r="M160" s="10">
        <v>45</v>
      </c>
      <c r="N160" s="10">
        <v>14.100000000000001</v>
      </c>
      <c r="O160" s="10">
        <v>1.17</v>
      </c>
    </row>
    <row r="161" spans="1:17" ht="15.75">
      <c r="A161" s="6"/>
      <c r="B161" s="8" t="s">
        <v>15</v>
      </c>
      <c r="C161" s="9">
        <v>553</v>
      </c>
      <c r="D161" s="13">
        <f aca="true" t="shared" si="12" ref="D161:O161">SUM(D156:D160)</f>
        <v>22.13</v>
      </c>
      <c r="E161" s="13">
        <v>21.91</v>
      </c>
      <c r="F161" s="13">
        <f t="shared" si="12"/>
        <v>98.24599999999998</v>
      </c>
      <c r="G161" s="13">
        <f t="shared" si="12"/>
        <v>646.78</v>
      </c>
      <c r="H161" s="13">
        <f t="shared" si="12"/>
        <v>0.203</v>
      </c>
      <c r="I161" s="13">
        <f t="shared" si="12"/>
        <v>3.73</v>
      </c>
      <c r="J161" s="13">
        <f t="shared" si="12"/>
        <v>17.82</v>
      </c>
      <c r="K161" s="13">
        <f t="shared" si="12"/>
        <v>3.666</v>
      </c>
      <c r="L161" s="13">
        <f t="shared" si="12"/>
        <v>94.16799999999999</v>
      </c>
      <c r="M161" s="13">
        <f t="shared" si="12"/>
        <v>348.706</v>
      </c>
      <c r="N161" s="13">
        <f t="shared" si="12"/>
        <v>109.81799999999998</v>
      </c>
      <c r="O161" s="13">
        <f t="shared" si="12"/>
        <v>3.579</v>
      </c>
      <c r="Q161" s="76">
        <v>0.25</v>
      </c>
    </row>
    <row r="162" spans="1:15" ht="15.75">
      <c r="A162" s="178"/>
      <c r="B162" s="180" t="s">
        <v>163</v>
      </c>
      <c r="C162" s="181">
        <f>C119+C127+C136+C145+C153+C161</f>
        <v>3462</v>
      </c>
      <c r="D162" s="182">
        <f aca="true" t="shared" si="13" ref="D162:O162">D119+D127+D136+D145+D153+D161</f>
        <v>123.314</v>
      </c>
      <c r="E162" s="182">
        <f t="shared" si="13"/>
        <v>123.73055555555554</v>
      </c>
      <c r="F162" s="182">
        <f t="shared" si="13"/>
        <v>512.1476</v>
      </c>
      <c r="G162" s="182">
        <f t="shared" si="13"/>
        <v>3628.7091304347823</v>
      </c>
      <c r="H162" s="182">
        <f t="shared" si="13"/>
        <v>1.7808739130434785</v>
      </c>
      <c r="I162" s="182">
        <f t="shared" si="13"/>
        <v>118.06439130434782</v>
      </c>
      <c r="J162" s="182">
        <f t="shared" si="13"/>
        <v>314.17347826086956</v>
      </c>
      <c r="K162" s="182">
        <f t="shared" si="13"/>
        <v>74.0736391304348</v>
      </c>
      <c r="L162" s="182">
        <f t="shared" si="13"/>
        <v>807.6866608695652</v>
      </c>
      <c r="M162" s="182">
        <f t="shared" si="13"/>
        <v>1896.2045913043476</v>
      </c>
      <c r="N162" s="182">
        <f t="shared" si="13"/>
        <v>584.1491652173913</v>
      </c>
      <c r="O162" s="182">
        <f t="shared" si="13"/>
        <v>35.56710434782609</v>
      </c>
    </row>
    <row r="163" spans="1:17" ht="15.75">
      <c r="A163" s="178"/>
      <c r="B163" s="180" t="s">
        <v>162</v>
      </c>
      <c r="C163" s="181">
        <f>C105+C162</f>
        <v>6898</v>
      </c>
      <c r="D163" s="182">
        <f aca="true" t="shared" si="14" ref="D163:O163">D105+D162</f>
        <v>255.20647777777776</v>
      </c>
      <c r="E163" s="182">
        <f t="shared" si="14"/>
        <v>256.8667555555555</v>
      </c>
      <c r="F163" s="182">
        <f t="shared" si="14"/>
        <v>1054.8427000000001</v>
      </c>
      <c r="G163" s="182">
        <f t="shared" si="14"/>
        <v>7494.856038647342</v>
      </c>
      <c r="H163" s="182">
        <f t="shared" si="14"/>
        <v>3.819714492753623</v>
      </c>
      <c r="I163" s="182">
        <f t="shared" si="14"/>
        <v>251.45138260869564</v>
      </c>
      <c r="J163" s="182">
        <f t="shared" si="14"/>
        <v>755.4969565217391</v>
      </c>
      <c r="K163" s="182">
        <f t="shared" si="14"/>
        <v>113.77037826086959</v>
      </c>
      <c r="L163" s="182">
        <f t="shared" si="14"/>
        <v>1853.1927217391303</v>
      </c>
      <c r="M163" s="182">
        <f t="shared" si="14"/>
        <v>4098.578282608695</v>
      </c>
      <c r="N163" s="182">
        <f t="shared" si="14"/>
        <v>1188.6145304347826</v>
      </c>
      <c r="O163" s="182">
        <f t="shared" si="14"/>
        <v>82.13390869565218</v>
      </c>
      <c r="Q163" s="76"/>
    </row>
    <row r="164" spans="1:15" ht="15.75">
      <c r="A164" s="178"/>
      <c r="B164" s="180" t="s">
        <v>164</v>
      </c>
      <c r="C164" s="181">
        <f>C163/12</f>
        <v>574.8333333333334</v>
      </c>
      <c r="D164" s="182">
        <f aca="true" t="shared" si="15" ref="D164:O164">D163/12</f>
        <v>21.26720648148148</v>
      </c>
      <c r="E164" s="182">
        <f t="shared" si="15"/>
        <v>21.40556296296296</v>
      </c>
      <c r="F164" s="182">
        <f t="shared" si="15"/>
        <v>87.90355833333335</v>
      </c>
      <c r="G164" s="182">
        <f t="shared" si="15"/>
        <v>624.5713365539451</v>
      </c>
      <c r="H164" s="182">
        <f t="shared" si="15"/>
        <v>0.3183095410628019</v>
      </c>
      <c r="I164" s="182">
        <f t="shared" si="15"/>
        <v>20.95428188405797</v>
      </c>
      <c r="J164" s="182">
        <f t="shared" si="15"/>
        <v>62.95807971014492</v>
      </c>
      <c r="K164" s="182">
        <f t="shared" si="15"/>
        <v>9.480864855072467</v>
      </c>
      <c r="L164" s="182">
        <f t="shared" si="15"/>
        <v>154.4327268115942</v>
      </c>
      <c r="M164" s="182">
        <f t="shared" si="15"/>
        <v>341.54819021739127</v>
      </c>
      <c r="N164" s="182">
        <f t="shared" si="15"/>
        <v>99.05121086956522</v>
      </c>
      <c r="O164" s="182">
        <f t="shared" si="15"/>
        <v>6.844492391304349</v>
      </c>
    </row>
    <row r="166" spans="3:14" ht="15">
      <c r="C166" s="36"/>
      <c r="D166" s="36"/>
      <c r="E166" s="37"/>
      <c r="F166" s="37"/>
      <c r="G166" s="38"/>
      <c r="H166" s="38"/>
      <c r="I166" s="38"/>
      <c r="J166" s="38"/>
      <c r="K166" s="38"/>
      <c r="L166" s="38"/>
      <c r="M166" s="38"/>
      <c r="N166" s="38"/>
    </row>
    <row r="167" spans="3:14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</row>
  </sheetData>
  <sheetProtection/>
  <mergeCells count="21">
    <mergeCell ref="B98:O98"/>
    <mergeCell ref="B121:O121"/>
    <mergeCell ref="B155:O155"/>
    <mergeCell ref="B72:O72"/>
    <mergeCell ref="B63:O63"/>
    <mergeCell ref="B147:O147"/>
    <mergeCell ref="C80:O80"/>
    <mergeCell ref="B138:O138"/>
    <mergeCell ref="B89:O89"/>
    <mergeCell ref="B113:O113"/>
    <mergeCell ref="B112:O112"/>
    <mergeCell ref="B129:O129"/>
    <mergeCell ref="B20:L20"/>
    <mergeCell ref="B2:O3"/>
    <mergeCell ref="B55:O55"/>
    <mergeCell ref="B21:L21"/>
    <mergeCell ref="A71:O71"/>
    <mergeCell ref="A2:A52"/>
    <mergeCell ref="B54:O54"/>
    <mergeCell ref="B22:L22"/>
    <mergeCell ref="B50:O5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zoomScalePageLayoutView="0" workbookViewId="0" topLeftCell="A7">
      <selection activeCell="F27" sqref="F27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19" t="s">
        <v>104</v>
      </c>
      <c r="C2" s="74"/>
      <c r="D2" s="74"/>
      <c r="E2" s="74"/>
      <c r="F2" s="74"/>
      <c r="G2" s="74"/>
      <c r="H2" s="74"/>
      <c r="I2" s="74"/>
      <c r="J2" s="74"/>
    </row>
    <row r="3" spans="2:10" ht="15">
      <c r="B3" s="74"/>
      <c r="C3" s="74"/>
      <c r="D3" s="74"/>
      <c r="E3" s="74"/>
      <c r="F3" s="74"/>
      <c r="G3" s="74"/>
      <c r="H3" s="74"/>
      <c r="I3" s="74"/>
      <c r="J3" s="74"/>
    </row>
    <row r="4" spans="2:10" ht="38.25">
      <c r="B4" s="116" t="s">
        <v>105</v>
      </c>
      <c r="C4" s="117" t="s">
        <v>106</v>
      </c>
      <c r="D4" s="117" t="s">
        <v>107</v>
      </c>
      <c r="E4" s="117" t="s">
        <v>108</v>
      </c>
      <c r="F4" s="116" t="s">
        <v>28</v>
      </c>
      <c r="G4" s="118" t="s">
        <v>109</v>
      </c>
      <c r="H4" s="118" t="s">
        <v>110</v>
      </c>
      <c r="I4" s="118" t="s">
        <v>111</v>
      </c>
      <c r="J4" s="118" t="s">
        <v>112</v>
      </c>
    </row>
    <row r="5" spans="2:10" ht="15" customHeight="1">
      <c r="B5" s="215" t="s">
        <v>114</v>
      </c>
      <c r="C5" s="215" t="s">
        <v>151</v>
      </c>
      <c r="D5" s="124" t="s">
        <v>96</v>
      </c>
      <c r="E5" s="212" t="s">
        <v>113</v>
      </c>
      <c r="F5" s="120">
        <v>90</v>
      </c>
      <c r="G5" s="41">
        <v>10.15</v>
      </c>
      <c r="H5" s="41">
        <v>13.7934782608696</v>
      </c>
      <c r="I5" s="41">
        <v>8.1</v>
      </c>
      <c r="J5" s="41">
        <v>199.56521739130434</v>
      </c>
    </row>
    <row r="6" spans="2:10" ht="49.5" customHeight="1">
      <c r="B6" s="215"/>
      <c r="C6" s="215"/>
      <c r="D6" s="124" t="s">
        <v>85</v>
      </c>
      <c r="E6" s="213"/>
      <c r="F6" s="120" t="s">
        <v>18</v>
      </c>
      <c r="G6" s="41">
        <v>5.12</v>
      </c>
      <c r="H6" s="41">
        <v>4.53</v>
      </c>
      <c r="I6" s="41">
        <v>31.990000000000002</v>
      </c>
      <c r="J6" s="41">
        <v>189.29999999999998</v>
      </c>
    </row>
    <row r="7" spans="2:10" ht="29.25">
      <c r="B7" s="215"/>
      <c r="C7" s="215"/>
      <c r="D7" s="125" t="s">
        <v>84</v>
      </c>
      <c r="E7" s="213"/>
      <c r="F7" s="121">
        <v>200</v>
      </c>
      <c r="G7" s="39">
        <v>0.34</v>
      </c>
      <c r="H7" s="39">
        <v>0.17</v>
      </c>
      <c r="I7" s="39">
        <v>22.84</v>
      </c>
      <c r="J7" s="39">
        <v>106.4</v>
      </c>
    </row>
    <row r="8" spans="2:10" ht="15" customHeight="1">
      <c r="B8" s="215"/>
      <c r="C8" s="215"/>
      <c r="D8" s="124" t="s">
        <v>33</v>
      </c>
      <c r="E8" s="213"/>
      <c r="F8" s="122">
        <v>30</v>
      </c>
      <c r="G8" s="10">
        <v>2.28</v>
      </c>
      <c r="H8" s="10">
        <v>0.23999999999999996</v>
      </c>
      <c r="I8" s="10">
        <v>14.759999999999998</v>
      </c>
      <c r="J8" s="12">
        <v>70.5</v>
      </c>
    </row>
    <row r="9" spans="2:10" ht="15.75" customHeight="1">
      <c r="B9" s="215"/>
      <c r="C9" s="215"/>
      <c r="D9" s="124" t="s">
        <v>34</v>
      </c>
      <c r="E9" s="213"/>
      <c r="F9" s="122">
        <v>25</v>
      </c>
      <c r="G9" s="41">
        <v>1.6500000000000001</v>
      </c>
      <c r="H9" s="41">
        <v>0.3</v>
      </c>
      <c r="I9" s="41">
        <v>9.9</v>
      </c>
      <c r="J9" s="41">
        <v>49.5</v>
      </c>
    </row>
    <row r="10" spans="2:11" ht="15.75">
      <c r="B10" s="215"/>
      <c r="C10" s="215"/>
      <c r="D10" s="48" t="s">
        <v>15</v>
      </c>
      <c r="E10" s="214"/>
      <c r="F10" s="123">
        <v>500</v>
      </c>
      <c r="G10" s="26">
        <f>SUM(G5:G9)</f>
        <v>19.54</v>
      </c>
      <c r="H10" s="26">
        <f>SUM(H5:H9)</f>
        <v>19.0334782608696</v>
      </c>
      <c r="I10" s="26">
        <f>SUM(I5:I9)</f>
        <v>87.59</v>
      </c>
      <c r="J10" s="26">
        <f>SUM(J5:J9)</f>
        <v>615.2652173913043</v>
      </c>
      <c r="K10" s="76">
        <v>0.25</v>
      </c>
    </row>
    <row r="11" spans="2:11" ht="15">
      <c r="B11" s="215"/>
      <c r="C11" s="215"/>
      <c r="K11" s="75"/>
    </row>
    <row r="12" spans="2:11" ht="15">
      <c r="B12" s="215"/>
      <c r="C12" s="215"/>
      <c r="D12" s="124" t="s">
        <v>116</v>
      </c>
      <c r="E12" s="212" t="s">
        <v>115</v>
      </c>
      <c r="F12" s="120">
        <v>100</v>
      </c>
      <c r="G12" s="41">
        <v>10.8</v>
      </c>
      <c r="H12" s="41">
        <v>13.84</v>
      </c>
      <c r="I12" s="41">
        <v>0.36</v>
      </c>
      <c r="J12" s="41">
        <v>201.12</v>
      </c>
      <c r="K12" s="75"/>
    </row>
    <row r="13" spans="2:11" ht="28.5">
      <c r="B13" s="215"/>
      <c r="C13" s="215"/>
      <c r="D13" s="124" t="s">
        <v>85</v>
      </c>
      <c r="E13" s="213"/>
      <c r="F13" s="120" t="s">
        <v>18</v>
      </c>
      <c r="G13" s="41">
        <v>5.12</v>
      </c>
      <c r="H13" s="41">
        <v>4.53</v>
      </c>
      <c r="I13" s="41">
        <v>31.990000000000002</v>
      </c>
      <c r="J13" s="41">
        <v>189.29999999999998</v>
      </c>
      <c r="K13" s="75"/>
    </row>
    <row r="14" spans="2:11" ht="29.25">
      <c r="B14" s="215"/>
      <c r="C14" s="215"/>
      <c r="D14" s="125" t="s">
        <v>84</v>
      </c>
      <c r="E14" s="213"/>
      <c r="F14" s="121">
        <v>200</v>
      </c>
      <c r="G14" s="39">
        <v>0.34</v>
      </c>
      <c r="H14" s="39">
        <v>0.17</v>
      </c>
      <c r="I14" s="39">
        <v>22.84</v>
      </c>
      <c r="J14" s="39">
        <v>106.4</v>
      </c>
      <c r="K14" s="75"/>
    </row>
    <row r="15" spans="2:11" ht="15">
      <c r="B15" s="215"/>
      <c r="C15" s="215"/>
      <c r="D15" s="124" t="s">
        <v>33</v>
      </c>
      <c r="E15" s="213"/>
      <c r="F15" s="122">
        <v>30</v>
      </c>
      <c r="G15" s="10">
        <v>2.28</v>
      </c>
      <c r="H15" s="10">
        <v>0.23999999999999996</v>
      </c>
      <c r="I15" s="10">
        <v>14.759999999999998</v>
      </c>
      <c r="J15" s="12">
        <v>70.5</v>
      </c>
      <c r="K15" s="75"/>
    </row>
    <row r="16" spans="2:11" ht="15">
      <c r="B16" s="215"/>
      <c r="C16" s="215"/>
      <c r="D16" s="124" t="s">
        <v>34</v>
      </c>
      <c r="E16" s="213"/>
      <c r="F16" s="122">
        <v>25</v>
      </c>
      <c r="G16" s="41">
        <v>1.6500000000000001</v>
      </c>
      <c r="H16" s="41">
        <v>0.3</v>
      </c>
      <c r="I16" s="41">
        <v>9.9</v>
      </c>
      <c r="J16" s="41">
        <v>49.5</v>
      </c>
      <c r="K16" s="75"/>
    </row>
    <row r="17" spans="2:11" ht="15.75">
      <c r="B17" s="215"/>
      <c r="C17" s="215"/>
      <c r="D17" s="48" t="s">
        <v>15</v>
      </c>
      <c r="E17" s="214"/>
      <c r="F17" s="123">
        <v>510</v>
      </c>
      <c r="G17" s="26">
        <f>SUM(G12:G16)</f>
        <v>20.19</v>
      </c>
      <c r="H17" s="26">
        <f>SUM(H12:H16)</f>
        <v>19.080000000000002</v>
      </c>
      <c r="I17" s="26">
        <f>SUM(I12:I16)</f>
        <v>79.85</v>
      </c>
      <c r="J17" s="26">
        <f>SUM(J12:J16)</f>
        <v>616.8199999999999</v>
      </c>
      <c r="K17" s="76">
        <v>0.25</v>
      </c>
    </row>
    <row r="19" spans="2:10" ht="15" customHeight="1">
      <c r="B19" s="215" t="s">
        <v>114</v>
      </c>
      <c r="C19" s="215" t="s">
        <v>152</v>
      </c>
      <c r="D19" s="126" t="s">
        <v>96</v>
      </c>
      <c r="E19" s="212" t="s">
        <v>113</v>
      </c>
      <c r="F19" s="2">
        <v>100</v>
      </c>
      <c r="G19" s="41">
        <v>11.277777777777779</v>
      </c>
      <c r="H19" s="41">
        <v>16.71</v>
      </c>
      <c r="I19" s="41">
        <v>9</v>
      </c>
      <c r="J19" s="41">
        <v>221.73913043478262</v>
      </c>
    </row>
    <row r="20" spans="2:10" ht="28.5">
      <c r="B20" s="215"/>
      <c r="C20" s="215"/>
      <c r="D20" s="126" t="s">
        <v>85</v>
      </c>
      <c r="E20" s="213"/>
      <c r="F20" s="2" t="s">
        <v>22</v>
      </c>
      <c r="G20" s="41">
        <v>6.8313999999999995</v>
      </c>
      <c r="H20" s="41">
        <v>4.4328</v>
      </c>
      <c r="I20" s="41">
        <v>38.374</v>
      </c>
      <c r="J20" s="41">
        <v>220.56</v>
      </c>
    </row>
    <row r="21" spans="2:10" ht="29.25">
      <c r="B21" s="215"/>
      <c r="C21" s="215"/>
      <c r="D21" s="127" t="s">
        <v>84</v>
      </c>
      <c r="E21" s="213"/>
      <c r="F21" s="18">
        <v>200</v>
      </c>
      <c r="G21" s="39">
        <v>0.34</v>
      </c>
      <c r="H21" s="39">
        <v>0.17</v>
      </c>
      <c r="I21" s="39">
        <v>22.84</v>
      </c>
      <c r="J21" s="39">
        <v>106.4</v>
      </c>
    </row>
    <row r="22" spans="2:10" ht="15" customHeight="1">
      <c r="B22" s="215"/>
      <c r="C22" s="215"/>
      <c r="D22" s="126" t="s">
        <v>33</v>
      </c>
      <c r="E22" s="213"/>
      <c r="F22" s="1">
        <v>30</v>
      </c>
      <c r="G22" s="10">
        <v>2.28</v>
      </c>
      <c r="H22" s="10">
        <v>0.23999999999999996</v>
      </c>
      <c r="I22" s="10">
        <v>14.759999999999998</v>
      </c>
      <c r="J22" s="12">
        <v>70.5</v>
      </c>
    </row>
    <row r="23" spans="2:10" ht="15" customHeight="1">
      <c r="B23" s="215"/>
      <c r="C23" s="215"/>
      <c r="D23" s="126" t="s">
        <v>34</v>
      </c>
      <c r="E23" s="213"/>
      <c r="F23" s="1">
        <v>35</v>
      </c>
      <c r="G23" s="41">
        <v>2.3100000000000005</v>
      </c>
      <c r="H23" s="41">
        <v>0.42</v>
      </c>
      <c r="I23" s="41">
        <v>13.860000000000001</v>
      </c>
      <c r="J23" s="41">
        <v>69.3</v>
      </c>
    </row>
    <row r="24" spans="2:11" ht="15.75">
      <c r="B24" s="215"/>
      <c r="C24" s="215"/>
      <c r="D24" s="128" t="s">
        <v>15</v>
      </c>
      <c r="E24" s="214"/>
      <c r="F24" s="20">
        <v>550</v>
      </c>
      <c r="G24" s="26">
        <f>SUM(G19:G23)</f>
        <v>23.03917777777778</v>
      </c>
      <c r="H24" s="26">
        <f>SUM(H19:H23)</f>
        <v>21.972800000000003</v>
      </c>
      <c r="I24" s="26">
        <f>SUM(I19:I23)</f>
        <v>98.83399999999999</v>
      </c>
      <c r="J24" s="26">
        <f>SUM(J19:J23)</f>
        <v>688.4991304347826</v>
      </c>
      <c r="K24" s="76">
        <v>0.25</v>
      </c>
    </row>
    <row r="25" spans="2:3" ht="15" customHeight="1">
      <c r="B25" s="215"/>
      <c r="C25" s="215"/>
    </row>
    <row r="26" spans="2:10" ht="15" customHeight="1">
      <c r="B26" s="215"/>
      <c r="C26" s="215"/>
      <c r="D26" s="124" t="s">
        <v>116</v>
      </c>
      <c r="E26" s="212" t="s">
        <v>115</v>
      </c>
      <c r="F26" s="120">
        <v>100</v>
      </c>
      <c r="G26" s="41">
        <v>10.8</v>
      </c>
      <c r="H26" s="41">
        <v>13.84</v>
      </c>
      <c r="I26" s="41">
        <v>0.36</v>
      </c>
      <c r="J26" s="41">
        <v>201.12</v>
      </c>
    </row>
    <row r="27" spans="2:10" ht="28.5">
      <c r="B27" s="215"/>
      <c r="C27" s="215"/>
      <c r="D27" s="126" t="s">
        <v>85</v>
      </c>
      <c r="E27" s="213"/>
      <c r="F27" s="2" t="s">
        <v>117</v>
      </c>
      <c r="G27" s="41">
        <v>7.37</v>
      </c>
      <c r="H27" s="41">
        <v>8.2</v>
      </c>
      <c r="I27" s="41">
        <v>39.3</v>
      </c>
      <c r="J27" s="41">
        <v>257.6</v>
      </c>
    </row>
    <row r="28" spans="2:10" ht="29.25">
      <c r="B28" s="215"/>
      <c r="C28" s="215"/>
      <c r="D28" s="127" t="s">
        <v>84</v>
      </c>
      <c r="E28" s="213"/>
      <c r="F28" s="18">
        <v>200</v>
      </c>
      <c r="G28" s="39">
        <v>0.34</v>
      </c>
      <c r="H28" s="39">
        <v>0.17</v>
      </c>
      <c r="I28" s="39">
        <v>22.84</v>
      </c>
      <c r="J28" s="39">
        <v>106.4</v>
      </c>
    </row>
    <row r="29" spans="2:10" ht="15" customHeight="1">
      <c r="B29" s="215"/>
      <c r="C29" s="215"/>
      <c r="D29" s="126" t="s">
        <v>33</v>
      </c>
      <c r="E29" s="213"/>
      <c r="F29" s="1">
        <v>30</v>
      </c>
      <c r="G29" s="10">
        <v>2.28</v>
      </c>
      <c r="H29" s="10">
        <v>0.23999999999999996</v>
      </c>
      <c r="I29" s="10">
        <v>14.759999999999998</v>
      </c>
      <c r="J29" s="12">
        <v>70.5</v>
      </c>
    </row>
    <row r="30" spans="2:10" ht="15" customHeight="1">
      <c r="B30" s="215"/>
      <c r="C30" s="215"/>
      <c r="D30" s="126" t="s">
        <v>34</v>
      </c>
      <c r="E30" s="213"/>
      <c r="F30" s="1">
        <v>35</v>
      </c>
      <c r="G30" s="41">
        <v>2.3100000000000005</v>
      </c>
      <c r="H30" s="41">
        <v>0.42</v>
      </c>
      <c r="I30" s="41">
        <v>13.860000000000001</v>
      </c>
      <c r="J30" s="41">
        <v>69.3</v>
      </c>
    </row>
    <row r="31" spans="2:11" ht="15.75">
      <c r="B31" s="215"/>
      <c r="C31" s="215"/>
      <c r="D31" s="128" t="s">
        <v>15</v>
      </c>
      <c r="E31" s="214"/>
      <c r="F31" s="20">
        <v>568</v>
      </c>
      <c r="G31" s="26">
        <f>SUM(G26:G30)</f>
        <v>23.1</v>
      </c>
      <c r="H31" s="26">
        <f>SUM(H26:H30)</f>
        <v>22.87</v>
      </c>
      <c r="I31" s="26">
        <f>SUM(I26:I30)</f>
        <v>91.11999999999999</v>
      </c>
      <c r="J31" s="26">
        <f>SUM(J26:J30)</f>
        <v>704.92</v>
      </c>
      <c r="K31" s="76">
        <v>0.25</v>
      </c>
    </row>
  </sheetData>
  <sheetProtection/>
  <mergeCells count="8">
    <mergeCell ref="E12:E17"/>
    <mergeCell ref="B5:B17"/>
    <mergeCell ref="C5:C17"/>
    <mergeCell ref="E19:E24"/>
    <mergeCell ref="E26:E31"/>
    <mergeCell ref="B19:B31"/>
    <mergeCell ref="C19:C31"/>
    <mergeCell ref="E5:E10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zoomScalePageLayoutView="0" workbookViewId="0" topLeftCell="A1">
      <selection activeCell="D30" sqref="D30"/>
    </sheetView>
  </sheetViews>
  <sheetFormatPr defaultColWidth="9.140625" defaultRowHeight="15"/>
  <cols>
    <col min="2" max="2" width="23.28125" style="0" customWidth="1"/>
    <col min="3" max="3" width="18.28125" style="0" customWidth="1"/>
    <col min="4" max="4" width="40.8515625" style="0" customWidth="1"/>
    <col min="5" max="5" width="13.421875" style="0" customWidth="1"/>
    <col min="9" max="9" width="10.8515625" style="0" customWidth="1"/>
  </cols>
  <sheetData>
    <row r="2" spans="2:11" ht="39">
      <c r="B2" s="129" t="s">
        <v>105</v>
      </c>
      <c r="C2" s="130" t="s">
        <v>106</v>
      </c>
      <c r="D2" s="130" t="s">
        <v>107</v>
      </c>
      <c r="E2" s="130" t="s">
        <v>108</v>
      </c>
      <c r="F2" s="129" t="s">
        <v>28</v>
      </c>
      <c r="G2" s="131" t="s">
        <v>109</v>
      </c>
      <c r="H2" s="131" t="s">
        <v>110</v>
      </c>
      <c r="I2" s="131" t="s">
        <v>111</v>
      </c>
      <c r="J2" s="131" t="s">
        <v>112</v>
      </c>
      <c r="K2" s="132"/>
    </row>
    <row r="3" spans="2:11" ht="15">
      <c r="B3" s="215" t="s">
        <v>118</v>
      </c>
      <c r="C3" s="215" t="s">
        <v>151</v>
      </c>
      <c r="D3" s="16" t="s">
        <v>92</v>
      </c>
      <c r="E3" s="212" t="s">
        <v>113</v>
      </c>
      <c r="F3" s="17">
        <v>50</v>
      </c>
      <c r="G3" s="39">
        <v>6.27</v>
      </c>
      <c r="H3" s="39">
        <v>7.03</v>
      </c>
      <c r="I3" s="39">
        <v>14.83</v>
      </c>
      <c r="J3" s="39">
        <v>155</v>
      </c>
      <c r="K3" s="132"/>
    </row>
    <row r="4" spans="2:11" ht="15">
      <c r="B4" s="215"/>
      <c r="C4" s="215"/>
      <c r="D4" s="7" t="s">
        <v>96</v>
      </c>
      <c r="E4" s="213"/>
      <c r="F4" s="3">
        <v>90</v>
      </c>
      <c r="G4" s="41">
        <v>10.15</v>
      </c>
      <c r="H4" s="41">
        <v>10.5</v>
      </c>
      <c r="I4" s="41">
        <v>8.1</v>
      </c>
      <c r="J4" s="41">
        <v>199.56521739130434</v>
      </c>
      <c r="K4" s="132"/>
    </row>
    <row r="5" spans="2:11" ht="28.5">
      <c r="B5" s="215"/>
      <c r="C5" s="215"/>
      <c r="D5" s="7" t="s">
        <v>97</v>
      </c>
      <c r="E5" s="213"/>
      <c r="F5" s="2" t="s">
        <v>18</v>
      </c>
      <c r="G5" s="41">
        <v>2.33</v>
      </c>
      <c r="H5" s="41">
        <v>2.94</v>
      </c>
      <c r="I5" s="41">
        <v>38.92</v>
      </c>
      <c r="J5" s="41">
        <v>178.5</v>
      </c>
      <c r="K5" s="132"/>
    </row>
    <row r="6" spans="2:11" ht="15">
      <c r="B6" s="215"/>
      <c r="C6" s="215"/>
      <c r="D6" s="7" t="s">
        <v>39</v>
      </c>
      <c r="E6" s="213"/>
      <c r="F6" s="2" t="s">
        <v>87</v>
      </c>
      <c r="G6" s="41">
        <v>0.13</v>
      </c>
      <c r="H6" s="41">
        <v>0.02</v>
      </c>
      <c r="I6" s="41">
        <v>10.2</v>
      </c>
      <c r="J6" s="41">
        <v>42</v>
      </c>
      <c r="K6" s="132"/>
    </row>
    <row r="7" spans="2:11" ht="15">
      <c r="B7" s="215"/>
      <c r="C7" s="215"/>
      <c r="D7" s="16" t="s">
        <v>34</v>
      </c>
      <c r="E7" s="213"/>
      <c r="F7" s="1">
        <v>20</v>
      </c>
      <c r="G7" s="41">
        <v>1.32</v>
      </c>
      <c r="H7" s="41">
        <v>0.24</v>
      </c>
      <c r="I7" s="41">
        <v>7.920000000000001</v>
      </c>
      <c r="J7" s="41">
        <v>39.6</v>
      </c>
      <c r="K7" s="132"/>
    </row>
    <row r="8" spans="2:11" ht="15.75">
      <c r="B8" s="215"/>
      <c r="C8" s="215"/>
      <c r="D8" s="48" t="s">
        <v>15</v>
      </c>
      <c r="E8" s="214"/>
      <c r="F8" s="9">
        <v>515</v>
      </c>
      <c r="G8" s="13">
        <f>SUM(G3:G7)</f>
        <v>20.2</v>
      </c>
      <c r="H8" s="13">
        <f>SUM(H3:H7)</f>
        <v>20.73</v>
      </c>
      <c r="I8" s="13">
        <f>SUM(I3:I7)</f>
        <v>79.97</v>
      </c>
      <c r="J8" s="13">
        <f>SUM(J3:J7)</f>
        <v>614.6652173913044</v>
      </c>
      <c r="K8" s="76">
        <v>0.25</v>
      </c>
    </row>
    <row r="9" spans="2:11" ht="15">
      <c r="B9" s="215"/>
      <c r="C9" s="215"/>
      <c r="D9" s="132"/>
      <c r="E9" s="74"/>
      <c r="F9" s="132"/>
      <c r="G9" s="132"/>
      <c r="H9" s="132"/>
      <c r="I9" s="132"/>
      <c r="J9" s="132"/>
      <c r="K9" s="75"/>
    </row>
    <row r="10" spans="2:11" ht="15">
      <c r="B10" s="215"/>
      <c r="C10" s="215"/>
      <c r="D10" s="16" t="s">
        <v>58</v>
      </c>
      <c r="E10" s="212" t="s">
        <v>115</v>
      </c>
      <c r="F10" s="3" t="s">
        <v>94</v>
      </c>
      <c r="G10" s="41">
        <v>2.63</v>
      </c>
      <c r="H10" s="41">
        <v>2.66</v>
      </c>
      <c r="I10" s="41">
        <v>0</v>
      </c>
      <c r="J10" s="41">
        <v>34.333333333333336</v>
      </c>
      <c r="K10" s="75"/>
    </row>
    <row r="11" spans="2:11" ht="15">
      <c r="B11" s="215"/>
      <c r="C11" s="215"/>
      <c r="D11" s="125" t="s">
        <v>116</v>
      </c>
      <c r="E11" s="213"/>
      <c r="F11" s="121">
        <v>100</v>
      </c>
      <c r="G11" s="39">
        <v>10.8</v>
      </c>
      <c r="H11" s="39">
        <v>13.84</v>
      </c>
      <c r="I11" s="39">
        <v>0.36</v>
      </c>
      <c r="J11" s="39">
        <v>201.12</v>
      </c>
      <c r="K11" s="75"/>
    </row>
    <row r="12" spans="2:11" ht="28.5">
      <c r="B12" s="215"/>
      <c r="C12" s="215"/>
      <c r="D12" s="7" t="s">
        <v>97</v>
      </c>
      <c r="E12" s="213"/>
      <c r="F12" s="120" t="s">
        <v>18</v>
      </c>
      <c r="G12" s="41">
        <v>2.33</v>
      </c>
      <c r="H12" s="41">
        <v>2.94</v>
      </c>
      <c r="I12" s="41">
        <v>38.92</v>
      </c>
      <c r="J12" s="41">
        <v>178.5</v>
      </c>
      <c r="K12" s="75"/>
    </row>
    <row r="13" spans="2:11" ht="15">
      <c r="B13" s="215"/>
      <c r="C13" s="215"/>
      <c r="D13" s="7" t="s">
        <v>39</v>
      </c>
      <c r="E13" s="213"/>
      <c r="F13" s="2" t="s">
        <v>87</v>
      </c>
      <c r="G13" s="41">
        <v>0.13</v>
      </c>
      <c r="H13" s="41">
        <v>0.02</v>
      </c>
      <c r="I13" s="41">
        <v>10.2</v>
      </c>
      <c r="J13" s="41">
        <v>42</v>
      </c>
      <c r="K13" s="75"/>
    </row>
    <row r="14" spans="2:11" ht="15">
      <c r="B14" s="215"/>
      <c r="C14" s="215"/>
      <c r="D14" s="127" t="s">
        <v>33</v>
      </c>
      <c r="E14" s="213"/>
      <c r="F14" s="17">
        <v>30</v>
      </c>
      <c r="G14" s="23">
        <v>2.28</v>
      </c>
      <c r="H14" s="23">
        <v>0.23999999999999996</v>
      </c>
      <c r="I14" s="23">
        <v>14.759999999999998</v>
      </c>
      <c r="J14" s="24">
        <v>70.5</v>
      </c>
      <c r="K14" s="75"/>
    </row>
    <row r="15" spans="2:11" ht="15">
      <c r="B15" s="215"/>
      <c r="C15" s="215"/>
      <c r="D15" s="16" t="s">
        <v>34</v>
      </c>
      <c r="E15" s="213"/>
      <c r="F15" s="1">
        <v>40</v>
      </c>
      <c r="G15" s="41">
        <v>2.04</v>
      </c>
      <c r="H15" s="41">
        <v>0.48</v>
      </c>
      <c r="I15" s="41">
        <v>15.840000000000002</v>
      </c>
      <c r="J15" s="41">
        <v>79.2</v>
      </c>
      <c r="K15" s="75"/>
    </row>
    <row r="16" spans="2:11" ht="15.75">
      <c r="B16" s="215"/>
      <c r="C16" s="215"/>
      <c r="D16" s="48" t="s">
        <v>15</v>
      </c>
      <c r="E16" s="214"/>
      <c r="F16" s="123">
        <v>535</v>
      </c>
      <c r="G16" s="26">
        <f>SUM(G10:G15)</f>
        <v>20.21</v>
      </c>
      <c r="H16" s="26">
        <f>SUM(H10:H15)</f>
        <v>20.18</v>
      </c>
      <c r="I16" s="26">
        <f>SUM(I10:I15)</f>
        <v>80.08000000000001</v>
      </c>
      <c r="J16" s="26">
        <f>SUM(J10:J15)</f>
        <v>605.6533333333334</v>
      </c>
      <c r="K16" s="76">
        <v>0.25</v>
      </c>
    </row>
    <row r="17" spans="2:11" ht="15"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2:10" ht="28.5">
      <c r="B18" s="218" t="s">
        <v>118</v>
      </c>
      <c r="C18" s="221" t="s">
        <v>152</v>
      </c>
      <c r="D18" s="126" t="s">
        <v>103</v>
      </c>
      <c r="E18" s="212" t="s">
        <v>113</v>
      </c>
      <c r="F18" s="3">
        <v>50</v>
      </c>
      <c r="G18" s="10">
        <v>6.27</v>
      </c>
      <c r="H18" s="10">
        <v>7.03</v>
      </c>
      <c r="I18" s="10">
        <v>14.83</v>
      </c>
      <c r="J18" s="12">
        <v>155</v>
      </c>
    </row>
    <row r="19" spans="2:10" ht="15">
      <c r="B19" s="219"/>
      <c r="C19" s="222"/>
      <c r="D19" s="126" t="s">
        <v>96</v>
      </c>
      <c r="E19" s="213"/>
      <c r="F19" s="3" t="s">
        <v>29</v>
      </c>
      <c r="G19" s="41">
        <v>10.46</v>
      </c>
      <c r="H19" s="41">
        <v>11.03</v>
      </c>
      <c r="I19" s="41">
        <v>9</v>
      </c>
      <c r="J19" s="41">
        <v>221.73913043478262</v>
      </c>
    </row>
    <row r="20" spans="2:10" ht="15">
      <c r="B20" s="219"/>
      <c r="C20" s="222"/>
      <c r="D20" s="126" t="s">
        <v>83</v>
      </c>
      <c r="E20" s="213"/>
      <c r="F20" s="2" t="s">
        <v>144</v>
      </c>
      <c r="G20" s="41">
        <v>5.424</v>
      </c>
      <c r="H20" s="41">
        <v>5.7059999999999995</v>
      </c>
      <c r="I20" s="41">
        <v>49.048</v>
      </c>
      <c r="J20" s="41">
        <v>194.4</v>
      </c>
    </row>
    <row r="21" spans="2:10" ht="15">
      <c r="B21" s="219"/>
      <c r="C21" s="222"/>
      <c r="D21" s="126" t="s">
        <v>39</v>
      </c>
      <c r="E21" s="213"/>
      <c r="F21" s="2" t="s">
        <v>87</v>
      </c>
      <c r="G21" s="11">
        <v>0.13</v>
      </c>
      <c r="H21" s="11">
        <v>0.02</v>
      </c>
      <c r="I21" s="10">
        <v>10.2</v>
      </c>
      <c r="J21" s="12">
        <v>42</v>
      </c>
    </row>
    <row r="22" spans="2:10" ht="15">
      <c r="B22" s="219"/>
      <c r="C22" s="222"/>
      <c r="D22" s="127" t="s">
        <v>34</v>
      </c>
      <c r="E22" s="213"/>
      <c r="F22" s="1">
        <v>20</v>
      </c>
      <c r="G22" s="10">
        <v>1.32</v>
      </c>
      <c r="H22" s="10">
        <v>0.24</v>
      </c>
      <c r="I22" s="10">
        <v>7.920000000000001</v>
      </c>
      <c r="J22" s="12">
        <v>39.6</v>
      </c>
    </row>
    <row r="23" spans="2:11" ht="15.75">
      <c r="B23" s="219"/>
      <c r="C23" s="222"/>
      <c r="D23" s="173" t="s">
        <v>15</v>
      </c>
      <c r="E23" s="214"/>
      <c r="F23" s="9">
        <v>553</v>
      </c>
      <c r="G23" s="13">
        <f>SUM(G18:G22)</f>
        <v>23.604</v>
      </c>
      <c r="H23" s="13">
        <f>SUM(H18:H22)</f>
        <v>24.025999999999996</v>
      </c>
      <c r="I23" s="13">
        <f>SUM(I18:I22)</f>
        <v>90.998</v>
      </c>
      <c r="J23" s="13">
        <f>SUM(J18:J22)</f>
        <v>652.7391304347826</v>
      </c>
      <c r="K23" s="76">
        <v>0.25</v>
      </c>
    </row>
    <row r="24" spans="2:10" ht="15.75">
      <c r="B24" s="219"/>
      <c r="C24" s="222"/>
      <c r="D24" s="216"/>
      <c r="E24" s="217"/>
      <c r="F24" s="217"/>
      <c r="G24" s="217"/>
      <c r="H24" s="217"/>
      <c r="I24" s="217"/>
      <c r="J24" s="217"/>
    </row>
    <row r="25" spans="2:10" ht="15">
      <c r="B25" s="219"/>
      <c r="C25" s="222"/>
      <c r="D25" s="16" t="s">
        <v>58</v>
      </c>
      <c r="E25" s="212" t="s">
        <v>115</v>
      </c>
      <c r="F25" s="3" t="s">
        <v>94</v>
      </c>
      <c r="G25" s="41">
        <v>2.63</v>
      </c>
      <c r="H25" s="41">
        <v>2.66</v>
      </c>
      <c r="I25" s="41">
        <v>0</v>
      </c>
      <c r="J25" s="41">
        <v>34.333333333333336</v>
      </c>
    </row>
    <row r="26" spans="2:10" ht="15">
      <c r="B26" s="219"/>
      <c r="C26" s="222"/>
      <c r="D26" s="125" t="s">
        <v>116</v>
      </c>
      <c r="E26" s="213"/>
      <c r="F26" s="121">
        <v>100</v>
      </c>
      <c r="G26" s="39">
        <v>10.8</v>
      </c>
      <c r="H26" s="39">
        <v>13.84</v>
      </c>
      <c r="I26" s="39">
        <v>0.36</v>
      </c>
      <c r="J26" s="39">
        <v>201.12</v>
      </c>
    </row>
    <row r="27" spans="2:10" ht="15">
      <c r="B27" s="219"/>
      <c r="C27" s="222"/>
      <c r="D27" s="126" t="s">
        <v>83</v>
      </c>
      <c r="E27" s="213"/>
      <c r="F27" s="2" t="s">
        <v>153</v>
      </c>
      <c r="G27" s="41">
        <v>5.79</v>
      </c>
      <c r="H27" s="41">
        <v>6.948</v>
      </c>
      <c r="I27" s="41">
        <v>56.75</v>
      </c>
      <c r="J27" s="41">
        <v>246.4</v>
      </c>
    </row>
    <row r="28" spans="2:10" ht="15">
      <c r="B28" s="219"/>
      <c r="C28" s="222"/>
      <c r="D28" s="126" t="s">
        <v>39</v>
      </c>
      <c r="E28" s="213"/>
      <c r="F28" s="2" t="s">
        <v>87</v>
      </c>
      <c r="G28" s="11">
        <v>0.13</v>
      </c>
      <c r="H28" s="11">
        <v>0.02</v>
      </c>
      <c r="I28" s="10">
        <v>10.2</v>
      </c>
      <c r="J28" s="12">
        <v>42</v>
      </c>
    </row>
    <row r="29" spans="2:10" ht="15">
      <c r="B29" s="219"/>
      <c r="C29" s="222"/>
      <c r="D29" s="127" t="s">
        <v>33</v>
      </c>
      <c r="E29" s="213"/>
      <c r="F29" s="17">
        <v>30</v>
      </c>
      <c r="G29" s="23">
        <v>2.28</v>
      </c>
      <c r="H29" s="23">
        <v>0.23999999999999996</v>
      </c>
      <c r="I29" s="23">
        <v>14.759999999999998</v>
      </c>
      <c r="J29" s="24">
        <v>70.5</v>
      </c>
    </row>
    <row r="30" spans="2:10" ht="15">
      <c r="B30" s="219"/>
      <c r="C30" s="222"/>
      <c r="D30" s="16" t="s">
        <v>34</v>
      </c>
      <c r="E30" s="213"/>
      <c r="F30" s="17">
        <v>30</v>
      </c>
      <c r="G30" s="23">
        <v>1.98</v>
      </c>
      <c r="H30" s="23">
        <v>0.36</v>
      </c>
      <c r="I30" s="23">
        <v>11.88</v>
      </c>
      <c r="J30" s="23">
        <v>59.400000000000006</v>
      </c>
    </row>
    <row r="31" spans="2:11" ht="15.75">
      <c r="B31" s="220"/>
      <c r="C31" s="223"/>
      <c r="D31" s="173" t="s">
        <v>15</v>
      </c>
      <c r="E31" s="214"/>
      <c r="F31" s="175">
        <v>595</v>
      </c>
      <c r="G31" s="174">
        <f>SUM(G25:G30)</f>
        <v>23.61</v>
      </c>
      <c r="H31" s="174">
        <f>SUM(H25:H30)</f>
        <v>24.067999999999998</v>
      </c>
      <c r="I31" s="174">
        <f>SUM(I25:I30)</f>
        <v>93.94999999999999</v>
      </c>
      <c r="J31" s="174">
        <f>SUM(J25:J30)</f>
        <v>653.7533333333333</v>
      </c>
      <c r="K31" s="76">
        <v>0.25</v>
      </c>
    </row>
  </sheetData>
  <sheetProtection/>
  <mergeCells count="9">
    <mergeCell ref="E25:E31"/>
    <mergeCell ref="B3:B16"/>
    <mergeCell ref="C3:C16"/>
    <mergeCell ref="E3:E8"/>
    <mergeCell ref="E10:E16"/>
    <mergeCell ref="E18:E23"/>
    <mergeCell ref="D24:J24"/>
    <mergeCell ref="B18:B31"/>
    <mergeCell ref="C18:C31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2">
      <selection activeCell="J11" sqref="J11:L11"/>
    </sheetView>
  </sheetViews>
  <sheetFormatPr defaultColWidth="9.140625" defaultRowHeight="15"/>
  <cols>
    <col min="1" max="1" width="24.57421875" style="0" customWidth="1"/>
    <col min="2" max="2" width="9.57421875" style="0" bestFit="1" customWidth="1"/>
    <col min="3" max="3" width="10.57421875" style="0" customWidth="1"/>
    <col min="4" max="4" width="20.57421875" style="0" customWidth="1"/>
    <col min="5" max="6" width="9.57421875" style="0" bestFit="1" customWidth="1"/>
    <col min="7" max="7" width="26.140625" style="0" customWidth="1"/>
    <col min="8" max="9" width="9.57421875" style="0" bestFit="1" customWidth="1"/>
    <col min="10" max="10" width="21.00390625" style="0" customWidth="1"/>
    <col min="11" max="12" width="9.57421875" style="0" bestFit="1" customWidth="1"/>
    <col min="13" max="13" width="22.421875" style="0" customWidth="1"/>
    <col min="14" max="15" width="9.57421875" style="0" bestFit="1" customWidth="1"/>
    <col min="16" max="16" width="25.00390625" style="0" customWidth="1"/>
    <col min="17" max="18" width="9.57421875" style="0" bestFit="1" customWidth="1"/>
  </cols>
  <sheetData>
    <row r="1" spans="1:18" ht="18">
      <c r="A1" s="197" t="s">
        <v>119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15"/>
    </row>
    <row r="2" spans="1:18" ht="18">
      <c r="A2" s="197"/>
      <c r="B2" s="197"/>
      <c r="C2" s="197"/>
      <c r="D2" s="197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18">
      <c r="A3" s="230" t="s">
        <v>120</v>
      </c>
      <c r="B3" s="230"/>
      <c r="C3" s="230"/>
      <c r="D3" s="230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ht="15.75">
      <c r="A4" s="231" t="s">
        <v>27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5">
      <c r="A5" s="227" t="s">
        <v>14</v>
      </c>
      <c r="B5" s="228"/>
      <c r="C5" s="229"/>
      <c r="D5" s="227" t="s">
        <v>16</v>
      </c>
      <c r="E5" s="228"/>
      <c r="F5" s="229"/>
      <c r="G5" s="227" t="s">
        <v>17</v>
      </c>
      <c r="H5" s="228"/>
      <c r="I5" s="229"/>
      <c r="J5" s="227" t="s">
        <v>19</v>
      </c>
      <c r="K5" s="228"/>
      <c r="L5" s="229"/>
      <c r="M5" s="227" t="s">
        <v>20</v>
      </c>
      <c r="N5" s="228"/>
      <c r="O5" s="229"/>
      <c r="P5" s="226" t="s">
        <v>21</v>
      </c>
      <c r="Q5" s="226"/>
      <c r="R5" s="226"/>
    </row>
    <row r="6" spans="1:18" ht="15">
      <c r="A6" s="133" t="s">
        <v>0</v>
      </c>
      <c r="B6" s="224" t="s">
        <v>28</v>
      </c>
      <c r="C6" s="225"/>
      <c r="D6" s="134" t="s">
        <v>0</v>
      </c>
      <c r="E6" s="224" t="s">
        <v>28</v>
      </c>
      <c r="F6" s="225"/>
      <c r="G6" s="133" t="s">
        <v>0</v>
      </c>
      <c r="H6" s="224" t="s">
        <v>28</v>
      </c>
      <c r="I6" s="225"/>
      <c r="J6" s="133" t="s">
        <v>0</v>
      </c>
      <c r="K6" s="224" t="s">
        <v>28</v>
      </c>
      <c r="L6" s="225"/>
      <c r="M6" s="133" t="s">
        <v>0</v>
      </c>
      <c r="N6" s="224" t="s">
        <v>28</v>
      </c>
      <c r="O6" s="225"/>
      <c r="P6" s="133" t="s">
        <v>0</v>
      </c>
      <c r="Q6" s="224" t="s">
        <v>28</v>
      </c>
      <c r="R6" s="225"/>
    </row>
    <row r="7" spans="1:18" ht="25.5">
      <c r="A7" s="135"/>
      <c r="B7" s="136" t="s">
        <v>121</v>
      </c>
      <c r="C7" s="135" t="s">
        <v>122</v>
      </c>
      <c r="D7" s="134"/>
      <c r="E7" s="136" t="s">
        <v>121</v>
      </c>
      <c r="F7" s="135" t="s">
        <v>122</v>
      </c>
      <c r="G7" s="135"/>
      <c r="H7" s="136" t="s">
        <v>121</v>
      </c>
      <c r="I7" s="135" t="s">
        <v>122</v>
      </c>
      <c r="J7" s="135"/>
      <c r="K7" s="136" t="s">
        <v>121</v>
      </c>
      <c r="L7" s="135" t="s">
        <v>122</v>
      </c>
      <c r="M7" s="135"/>
      <c r="N7" s="136" t="s">
        <v>121</v>
      </c>
      <c r="O7" s="135" t="s">
        <v>122</v>
      </c>
      <c r="P7" s="135"/>
      <c r="Q7" s="136" t="s">
        <v>121</v>
      </c>
      <c r="R7" s="137" t="s">
        <v>122</v>
      </c>
    </row>
    <row r="8" spans="1:18" ht="30">
      <c r="A8" s="138"/>
      <c r="B8" s="139"/>
      <c r="C8" s="139"/>
      <c r="D8" s="46"/>
      <c r="E8" s="140"/>
      <c r="F8" s="140"/>
      <c r="G8" s="141"/>
      <c r="H8" s="142"/>
      <c r="I8" s="142"/>
      <c r="J8" s="143"/>
      <c r="K8" s="144"/>
      <c r="L8" s="145"/>
      <c r="M8" s="46"/>
      <c r="N8" s="140"/>
      <c r="O8" s="140"/>
      <c r="P8" s="46" t="s">
        <v>37</v>
      </c>
      <c r="Q8" s="140">
        <v>100</v>
      </c>
      <c r="R8" s="146">
        <v>100</v>
      </c>
    </row>
    <row r="9" spans="1:18" ht="45">
      <c r="A9" s="46"/>
      <c r="B9" s="140"/>
      <c r="C9" s="140"/>
      <c r="D9" s="143" t="s">
        <v>58</v>
      </c>
      <c r="E9" s="146">
        <v>10</v>
      </c>
      <c r="F9" s="147">
        <v>10</v>
      </c>
      <c r="G9" s="46" t="s">
        <v>123</v>
      </c>
      <c r="H9" s="140">
        <v>100</v>
      </c>
      <c r="I9" s="140"/>
      <c r="J9" s="187" t="s">
        <v>166</v>
      </c>
      <c r="K9" s="188">
        <v>60</v>
      </c>
      <c r="L9" s="189">
        <v>100</v>
      </c>
      <c r="M9" s="185" t="s">
        <v>170</v>
      </c>
      <c r="N9" s="190">
        <v>60</v>
      </c>
      <c r="O9" s="190">
        <v>100</v>
      </c>
      <c r="P9" s="46" t="s">
        <v>58</v>
      </c>
      <c r="Q9" s="140">
        <v>10</v>
      </c>
      <c r="R9" s="140">
        <v>10</v>
      </c>
    </row>
    <row r="10" spans="1:18" ht="67.5" customHeight="1">
      <c r="A10" s="46" t="s">
        <v>124</v>
      </c>
      <c r="B10" s="148">
        <v>90</v>
      </c>
      <c r="C10" s="148">
        <v>100</v>
      </c>
      <c r="D10" s="46" t="s">
        <v>77</v>
      </c>
      <c r="E10" s="140">
        <v>90</v>
      </c>
      <c r="F10" s="140">
        <v>100</v>
      </c>
      <c r="G10" s="185" t="s">
        <v>171</v>
      </c>
      <c r="H10" s="186" t="s">
        <v>23</v>
      </c>
      <c r="I10" s="186" t="s">
        <v>99</v>
      </c>
      <c r="J10" s="171" t="s">
        <v>179</v>
      </c>
      <c r="K10" s="170">
        <v>90</v>
      </c>
      <c r="L10" s="170">
        <v>100</v>
      </c>
      <c r="M10" s="46" t="s">
        <v>125</v>
      </c>
      <c r="N10" s="150" t="s">
        <v>23</v>
      </c>
      <c r="O10" s="150" t="s">
        <v>99</v>
      </c>
      <c r="P10" s="46" t="s">
        <v>56</v>
      </c>
      <c r="Q10" s="150" t="s">
        <v>57</v>
      </c>
      <c r="R10" s="150" t="s">
        <v>80</v>
      </c>
    </row>
    <row r="11" spans="1:18" ht="30">
      <c r="A11" s="165" t="s">
        <v>154</v>
      </c>
      <c r="B11" s="166" t="s">
        <v>29</v>
      </c>
      <c r="C11" s="166" t="s">
        <v>29</v>
      </c>
      <c r="D11" s="46"/>
      <c r="E11" s="140"/>
      <c r="F11" s="140"/>
      <c r="G11" s="185" t="s">
        <v>174</v>
      </c>
      <c r="H11" s="186"/>
      <c r="I11" s="186" t="s">
        <v>175</v>
      </c>
      <c r="J11" s="178"/>
      <c r="K11" s="178"/>
      <c r="L11" s="178"/>
      <c r="M11" s="46"/>
      <c r="N11" s="150"/>
      <c r="O11" s="150"/>
      <c r="P11" s="46"/>
      <c r="Q11" s="150"/>
      <c r="R11" s="150"/>
    </row>
    <row r="12" spans="1:18" ht="60">
      <c r="A12" s="46" t="s">
        <v>126</v>
      </c>
      <c r="B12" s="150" t="s">
        <v>18</v>
      </c>
      <c r="C12" s="150" t="s">
        <v>22</v>
      </c>
      <c r="D12" s="176" t="s">
        <v>142</v>
      </c>
      <c r="E12" s="167" t="s">
        <v>18</v>
      </c>
      <c r="F12" s="167" t="s">
        <v>144</v>
      </c>
      <c r="G12" s="46"/>
      <c r="H12" s="150"/>
      <c r="I12" s="150"/>
      <c r="J12" s="46" t="s">
        <v>47</v>
      </c>
      <c r="K12" s="150" t="s">
        <v>18</v>
      </c>
      <c r="L12" s="150" t="s">
        <v>144</v>
      </c>
      <c r="M12" s="46"/>
      <c r="N12" s="150"/>
      <c r="O12" s="150"/>
      <c r="P12" s="46"/>
      <c r="Q12" s="150"/>
      <c r="R12" s="150"/>
    </row>
    <row r="13" spans="1:18" ht="45">
      <c r="A13" s="143" t="s">
        <v>84</v>
      </c>
      <c r="B13" s="151">
        <v>200</v>
      </c>
      <c r="C13" s="151">
        <v>200</v>
      </c>
      <c r="D13" s="46" t="s">
        <v>128</v>
      </c>
      <c r="E13" s="150" t="s">
        <v>87</v>
      </c>
      <c r="F13" s="150" t="s">
        <v>87</v>
      </c>
      <c r="G13" s="143" t="s">
        <v>30</v>
      </c>
      <c r="H13" s="146" t="s">
        <v>86</v>
      </c>
      <c r="I13" s="146" t="s">
        <v>86</v>
      </c>
      <c r="J13" s="46" t="s">
        <v>129</v>
      </c>
      <c r="K13" s="150">
        <v>200</v>
      </c>
      <c r="L13" s="150">
        <v>200</v>
      </c>
      <c r="M13" s="46" t="s">
        <v>130</v>
      </c>
      <c r="N13" s="150">
        <v>200</v>
      </c>
      <c r="O13" s="150" t="s">
        <v>87</v>
      </c>
      <c r="P13" s="143" t="s">
        <v>30</v>
      </c>
      <c r="Q13" s="146" t="s">
        <v>86</v>
      </c>
      <c r="R13" s="146" t="s">
        <v>86</v>
      </c>
    </row>
    <row r="14" spans="1:18" ht="15">
      <c r="A14" s="46" t="s">
        <v>33</v>
      </c>
      <c r="B14" s="140">
        <v>30</v>
      </c>
      <c r="C14" s="140">
        <v>30</v>
      </c>
      <c r="D14" s="46" t="s">
        <v>33</v>
      </c>
      <c r="E14" s="140">
        <v>25</v>
      </c>
      <c r="F14" s="140">
        <v>30</v>
      </c>
      <c r="G14" s="46" t="s">
        <v>33</v>
      </c>
      <c r="H14" s="140">
        <v>30</v>
      </c>
      <c r="I14" s="140">
        <v>30</v>
      </c>
      <c r="J14" s="46" t="s">
        <v>33</v>
      </c>
      <c r="K14" s="140">
        <v>30</v>
      </c>
      <c r="L14" s="140">
        <v>30</v>
      </c>
      <c r="M14" s="46" t="s">
        <v>33</v>
      </c>
      <c r="N14" s="140">
        <v>30</v>
      </c>
      <c r="O14" s="140">
        <v>20</v>
      </c>
      <c r="P14" s="46" t="s">
        <v>33</v>
      </c>
      <c r="Q14" s="140">
        <v>40</v>
      </c>
      <c r="R14" s="140">
        <v>40</v>
      </c>
    </row>
    <row r="15" spans="1:18" ht="15">
      <c r="A15" s="46" t="s">
        <v>34</v>
      </c>
      <c r="B15" s="140">
        <v>25</v>
      </c>
      <c r="C15" s="140">
        <v>35</v>
      </c>
      <c r="D15" s="46" t="s">
        <v>34</v>
      </c>
      <c r="E15" s="140">
        <v>20</v>
      </c>
      <c r="F15" s="140">
        <v>40</v>
      </c>
      <c r="G15" s="46" t="s">
        <v>34</v>
      </c>
      <c r="H15" s="140">
        <v>20</v>
      </c>
      <c r="I15" s="140">
        <v>40</v>
      </c>
      <c r="J15" s="46" t="s">
        <v>34</v>
      </c>
      <c r="K15" s="140">
        <v>20</v>
      </c>
      <c r="L15" s="140">
        <v>20</v>
      </c>
      <c r="M15" s="46" t="s">
        <v>34</v>
      </c>
      <c r="N15" s="140">
        <v>20</v>
      </c>
      <c r="O15" s="140">
        <v>30</v>
      </c>
      <c r="P15" s="46"/>
      <c r="Q15" s="140"/>
      <c r="R15" s="140"/>
    </row>
    <row r="16" spans="1:18" ht="15.75">
      <c r="A16" s="8" t="s">
        <v>15</v>
      </c>
      <c r="B16" s="9">
        <v>500</v>
      </c>
      <c r="C16" s="9">
        <v>550</v>
      </c>
      <c r="D16" s="8" t="s">
        <v>15</v>
      </c>
      <c r="E16" s="9">
        <v>500</v>
      </c>
      <c r="F16" s="9">
        <v>563</v>
      </c>
      <c r="G16" s="8" t="s">
        <v>15</v>
      </c>
      <c r="H16" s="9">
        <v>550</v>
      </c>
      <c r="I16" s="9">
        <v>550</v>
      </c>
      <c r="J16" s="8" t="s">
        <v>15</v>
      </c>
      <c r="K16" s="9">
        <v>555</v>
      </c>
      <c r="L16" s="9">
        <v>623</v>
      </c>
      <c r="M16" s="8" t="s">
        <v>15</v>
      </c>
      <c r="N16" s="9">
        <v>510</v>
      </c>
      <c r="O16" s="152">
        <v>600</v>
      </c>
      <c r="P16" s="153" t="s">
        <v>15</v>
      </c>
      <c r="Q16" s="9">
        <v>500</v>
      </c>
      <c r="R16" s="9">
        <v>550</v>
      </c>
    </row>
    <row r="17" spans="1:18" ht="15.75">
      <c r="A17" s="153"/>
      <c r="B17" s="9"/>
      <c r="C17" s="9"/>
      <c r="D17" s="8"/>
      <c r="E17" s="9"/>
      <c r="F17" s="9"/>
      <c r="G17" s="8"/>
      <c r="H17" s="9"/>
      <c r="I17" s="9"/>
      <c r="J17" s="8"/>
      <c r="K17" s="9"/>
      <c r="L17" s="9"/>
      <c r="M17" s="8"/>
      <c r="N17" s="9"/>
      <c r="O17" s="152"/>
      <c r="P17" s="153"/>
      <c r="Q17" s="9"/>
      <c r="R17" s="9"/>
    </row>
    <row r="18" spans="1:18" ht="15.75">
      <c r="A18" s="154" t="s">
        <v>109</v>
      </c>
      <c r="B18" s="163">
        <v>19.54</v>
      </c>
      <c r="C18" s="163">
        <v>23.04</v>
      </c>
      <c r="D18" s="154"/>
      <c r="E18" s="163">
        <v>20.2</v>
      </c>
      <c r="F18" s="163">
        <v>23.56</v>
      </c>
      <c r="G18" s="164"/>
      <c r="H18" s="163">
        <v>18.49</v>
      </c>
      <c r="I18" s="163">
        <v>21.47</v>
      </c>
      <c r="J18" s="164"/>
      <c r="K18" s="163">
        <v>18.95</v>
      </c>
      <c r="L18" s="163">
        <v>21.39</v>
      </c>
      <c r="M18" s="164"/>
      <c r="N18" s="163">
        <v>18.3</v>
      </c>
      <c r="O18" s="163">
        <v>18.86</v>
      </c>
      <c r="P18" s="164"/>
      <c r="Q18" s="163">
        <v>19.74</v>
      </c>
      <c r="R18" s="163">
        <v>23.57</v>
      </c>
    </row>
    <row r="19" spans="1:18" ht="15.75">
      <c r="A19" s="154" t="s">
        <v>110</v>
      </c>
      <c r="B19" s="163">
        <v>19.03</v>
      </c>
      <c r="C19" s="163">
        <v>21.97</v>
      </c>
      <c r="D19" s="154"/>
      <c r="E19" s="163">
        <v>20.72</v>
      </c>
      <c r="F19" s="163">
        <v>21.88</v>
      </c>
      <c r="G19" s="164"/>
      <c r="H19" s="163">
        <v>20.25</v>
      </c>
      <c r="I19" s="163">
        <v>22.87</v>
      </c>
      <c r="J19" s="164"/>
      <c r="K19" s="163">
        <v>18.86</v>
      </c>
      <c r="L19" s="163">
        <v>21.93</v>
      </c>
      <c r="M19" s="164"/>
      <c r="N19" s="163">
        <v>19.13</v>
      </c>
      <c r="O19" s="163">
        <v>19.28</v>
      </c>
      <c r="P19" s="164"/>
      <c r="Q19" s="163">
        <v>20.43</v>
      </c>
      <c r="R19" s="163">
        <v>24.023</v>
      </c>
    </row>
    <row r="20" spans="1:18" ht="15.75">
      <c r="A20" s="114" t="s">
        <v>111</v>
      </c>
      <c r="B20" s="163">
        <v>87.59</v>
      </c>
      <c r="C20" s="163">
        <v>98.83</v>
      </c>
      <c r="D20" s="114"/>
      <c r="E20" s="163">
        <v>80.7</v>
      </c>
      <c r="F20" s="163">
        <v>91.37</v>
      </c>
      <c r="G20" s="164"/>
      <c r="H20" s="163">
        <v>83.41</v>
      </c>
      <c r="I20" s="163">
        <v>94.52</v>
      </c>
      <c r="J20" s="164"/>
      <c r="K20" s="163">
        <v>77.62</v>
      </c>
      <c r="L20" s="163">
        <v>90.98</v>
      </c>
      <c r="M20" s="164"/>
      <c r="N20" s="163">
        <v>80.17</v>
      </c>
      <c r="O20" s="163">
        <v>72.87</v>
      </c>
      <c r="P20" s="164"/>
      <c r="Q20" s="163">
        <v>79.98</v>
      </c>
      <c r="R20" s="163">
        <v>91.12</v>
      </c>
    </row>
    <row r="21" spans="1:18" ht="15.75">
      <c r="A21" s="114" t="s">
        <v>112</v>
      </c>
      <c r="B21" s="163">
        <v>615.27</v>
      </c>
      <c r="C21" s="163">
        <v>688.5</v>
      </c>
      <c r="D21" s="114"/>
      <c r="E21" s="163">
        <v>612.48</v>
      </c>
      <c r="F21" s="163">
        <v>653.54</v>
      </c>
      <c r="G21" s="164"/>
      <c r="H21" s="163">
        <v>567.6</v>
      </c>
      <c r="I21" s="163">
        <v>646.49</v>
      </c>
      <c r="J21" s="164"/>
      <c r="K21" s="163">
        <v>560.81</v>
      </c>
      <c r="L21" s="163">
        <v>646.96</v>
      </c>
      <c r="M21" s="164"/>
      <c r="N21" s="163">
        <v>558.98</v>
      </c>
      <c r="O21" s="163">
        <v>541.32</v>
      </c>
      <c r="P21" s="164"/>
      <c r="Q21" s="163">
        <v>596.33</v>
      </c>
      <c r="R21" s="163">
        <v>689.33</v>
      </c>
    </row>
    <row r="22" spans="1:18" ht="15">
      <c r="A22" s="155"/>
      <c r="B22" s="156"/>
      <c r="C22" s="156"/>
      <c r="D22" s="157"/>
      <c r="E22" s="156"/>
      <c r="F22" s="156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18" ht="15">
      <c r="A23" s="155"/>
      <c r="B23" s="156"/>
      <c r="C23" s="156"/>
      <c r="D23" s="157"/>
      <c r="E23" s="156"/>
      <c r="F23" s="156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ht="15">
      <c r="A24" s="155"/>
      <c r="B24" s="156"/>
      <c r="C24" s="156"/>
      <c r="D24" s="157"/>
      <c r="E24" s="156"/>
      <c r="F24" s="156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</row>
    <row r="25" spans="1:18" ht="15">
      <c r="A25" s="226" t="s">
        <v>131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</row>
    <row r="26" spans="1:18" ht="15">
      <c r="A26" s="227" t="s">
        <v>14</v>
      </c>
      <c r="B26" s="228"/>
      <c r="C26" s="229"/>
      <c r="D26" s="227" t="s">
        <v>16</v>
      </c>
      <c r="E26" s="228"/>
      <c r="F26" s="229"/>
      <c r="G26" s="227" t="s">
        <v>17</v>
      </c>
      <c r="H26" s="228"/>
      <c r="I26" s="229"/>
      <c r="J26" s="226" t="s">
        <v>19</v>
      </c>
      <c r="K26" s="226"/>
      <c r="L26" s="226"/>
      <c r="M26" s="227" t="s">
        <v>20</v>
      </c>
      <c r="N26" s="228"/>
      <c r="O26" s="229"/>
      <c r="P26" s="226" t="s">
        <v>21</v>
      </c>
      <c r="Q26" s="226"/>
      <c r="R26" s="226"/>
    </row>
    <row r="27" spans="1:18" ht="25.5">
      <c r="A27" s="133" t="s">
        <v>0</v>
      </c>
      <c r="B27" s="224" t="s">
        <v>28</v>
      </c>
      <c r="C27" s="225"/>
      <c r="D27" s="133" t="s">
        <v>0</v>
      </c>
      <c r="E27" s="224" t="s">
        <v>28</v>
      </c>
      <c r="F27" s="225"/>
      <c r="G27" s="133" t="s">
        <v>0</v>
      </c>
      <c r="H27" s="224" t="s">
        <v>28</v>
      </c>
      <c r="I27" s="225"/>
      <c r="J27" s="133" t="s">
        <v>0</v>
      </c>
      <c r="K27" s="224" t="s">
        <v>28</v>
      </c>
      <c r="L27" s="225"/>
      <c r="M27" s="134" t="s">
        <v>0</v>
      </c>
      <c r="N27" s="224" t="s">
        <v>28</v>
      </c>
      <c r="O27" s="225"/>
      <c r="P27" s="133" t="s">
        <v>0</v>
      </c>
      <c r="Q27" s="224" t="s">
        <v>28</v>
      </c>
      <c r="R27" s="225"/>
    </row>
    <row r="28" spans="1:18" ht="25.5">
      <c r="A28" s="135"/>
      <c r="B28" s="136" t="s">
        <v>121</v>
      </c>
      <c r="C28" s="135" t="s">
        <v>122</v>
      </c>
      <c r="D28" s="135"/>
      <c r="E28" s="136" t="s">
        <v>121</v>
      </c>
      <c r="F28" s="135" t="s">
        <v>122</v>
      </c>
      <c r="G28" s="135"/>
      <c r="H28" s="136" t="s">
        <v>121</v>
      </c>
      <c r="I28" s="135" t="s">
        <v>122</v>
      </c>
      <c r="J28" s="135"/>
      <c r="K28" s="158" t="s">
        <v>121</v>
      </c>
      <c r="L28" s="137" t="s">
        <v>122</v>
      </c>
      <c r="M28" s="159"/>
      <c r="N28" s="136" t="s">
        <v>121</v>
      </c>
      <c r="O28" s="135" t="s">
        <v>122</v>
      </c>
      <c r="P28" s="135"/>
      <c r="Q28" s="158" t="s">
        <v>121</v>
      </c>
      <c r="R28" s="137" t="s">
        <v>122</v>
      </c>
    </row>
    <row r="29" spans="1:18" ht="15.75">
      <c r="A29" s="160"/>
      <c r="B29" s="160"/>
      <c r="C29" s="160"/>
      <c r="D29" s="138"/>
      <c r="E29" s="139"/>
      <c r="F29" s="139"/>
      <c r="G29" s="46"/>
      <c r="H29" s="140"/>
      <c r="I29" s="140"/>
      <c r="J29" s="46"/>
      <c r="K29" s="140"/>
      <c r="L29" s="140"/>
      <c r="M29" s="46"/>
      <c r="N29" s="140"/>
      <c r="O29" s="140"/>
      <c r="P29" s="46"/>
      <c r="Q29" s="140"/>
      <c r="R29" s="140"/>
    </row>
    <row r="30" spans="1:18" ht="45">
      <c r="A30" s="46" t="s">
        <v>37</v>
      </c>
      <c r="B30" s="140">
        <v>100</v>
      </c>
      <c r="C30" s="140"/>
      <c r="D30" s="143" t="s">
        <v>92</v>
      </c>
      <c r="E30" s="146">
        <v>50</v>
      </c>
      <c r="F30" s="147">
        <v>50</v>
      </c>
      <c r="G30" s="143" t="s">
        <v>132</v>
      </c>
      <c r="H30" s="146">
        <v>60</v>
      </c>
      <c r="I30" s="146">
        <v>100</v>
      </c>
      <c r="J30" s="185" t="s">
        <v>173</v>
      </c>
      <c r="K30" s="190">
        <v>100</v>
      </c>
      <c r="L30" s="190">
        <v>100</v>
      </c>
      <c r="M30" s="46"/>
      <c r="N30" s="140"/>
      <c r="O30" s="140"/>
      <c r="P30" s="46" t="s">
        <v>37</v>
      </c>
      <c r="Q30" s="140">
        <v>100</v>
      </c>
      <c r="R30" s="140"/>
    </row>
    <row r="31" spans="1:18" ht="60">
      <c r="A31" s="46" t="s">
        <v>157</v>
      </c>
      <c r="B31" s="161" t="s">
        <v>55</v>
      </c>
      <c r="C31" s="161" t="s">
        <v>29</v>
      </c>
      <c r="D31" s="46" t="s">
        <v>96</v>
      </c>
      <c r="E31" s="148">
        <v>90</v>
      </c>
      <c r="F31" s="148" t="s">
        <v>29</v>
      </c>
      <c r="G31" s="46" t="s">
        <v>133</v>
      </c>
      <c r="H31" s="140">
        <v>90</v>
      </c>
      <c r="I31" s="148" t="s">
        <v>98</v>
      </c>
      <c r="J31" s="46" t="s">
        <v>155</v>
      </c>
      <c r="K31" s="161" t="s">
        <v>134</v>
      </c>
      <c r="L31" s="161" t="s">
        <v>134</v>
      </c>
      <c r="M31" s="46" t="s">
        <v>135</v>
      </c>
      <c r="N31" s="150" t="s">
        <v>24</v>
      </c>
      <c r="O31" s="150" t="s">
        <v>24</v>
      </c>
      <c r="P31" s="171" t="s">
        <v>140</v>
      </c>
      <c r="Q31" s="170" t="s">
        <v>25</v>
      </c>
      <c r="R31" s="170" t="s">
        <v>25</v>
      </c>
    </row>
    <row r="32" spans="1:18" ht="30">
      <c r="A32" s="46"/>
      <c r="B32" s="161"/>
      <c r="C32" s="161"/>
      <c r="D32" s="165" t="s">
        <v>154</v>
      </c>
      <c r="E32" s="166" t="s">
        <v>29</v>
      </c>
      <c r="F32" s="166" t="s">
        <v>29</v>
      </c>
      <c r="G32" s="46"/>
      <c r="H32" s="140"/>
      <c r="I32" s="148"/>
      <c r="J32" s="46"/>
      <c r="K32" s="161"/>
      <c r="L32" s="161"/>
      <c r="M32" s="46"/>
      <c r="N32" s="150"/>
      <c r="O32" s="150"/>
      <c r="P32" s="149"/>
      <c r="Q32" s="140"/>
      <c r="R32" s="148"/>
    </row>
    <row r="33" spans="1:18" ht="60">
      <c r="A33" s="168" t="s">
        <v>85</v>
      </c>
      <c r="B33" s="169" t="s">
        <v>143</v>
      </c>
      <c r="C33" s="169" t="s">
        <v>144</v>
      </c>
      <c r="D33" s="46" t="s">
        <v>156</v>
      </c>
      <c r="E33" s="150" t="s">
        <v>18</v>
      </c>
      <c r="F33" s="150" t="s">
        <v>144</v>
      </c>
      <c r="G33" s="46" t="s">
        <v>127</v>
      </c>
      <c r="H33" s="150" t="s">
        <v>18</v>
      </c>
      <c r="I33" s="150">
        <v>180</v>
      </c>
      <c r="J33" s="143" t="s">
        <v>85</v>
      </c>
      <c r="K33" s="144" t="s">
        <v>143</v>
      </c>
      <c r="L33" s="144" t="s">
        <v>144</v>
      </c>
      <c r="M33" s="46" t="s">
        <v>43</v>
      </c>
      <c r="N33" s="148" t="s">
        <v>18</v>
      </c>
      <c r="O33" s="148" t="s">
        <v>22</v>
      </c>
      <c r="P33" s="143" t="s">
        <v>136</v>
      </c>
      <c r="Q33" s="146" t="s">
        <v>18</v>
      </c>
      <c r="R33" s="146" t="s">
        <v>144</v>
      </c>
    </row>
    <row r="34" spans="1:18" ht="45">
      <c r="A34" s="46" t="s">
        <v>137</v>
      </c>
      <c r="B34" s="148" t="s">
        <v>62</v>
      </c>
      <c r="C34" s="161" t="s">
        <v>75</v>
      </c>
      <c r="D34" s="46" t="s">
        <v>128</v>
      </c>
      <c r="E34" s="140" t="s">
        <v>87</v>
      </c>
      <c r="F34" s="140" t="s">
        <v>87</v>
      </c>
      <c r="G34" s="46" t="s">
        <v>138</v>
      </c>
      <c r="H34" s="150" t="s">
        <v>86</v>
      </c>
      <c r="I34" s="150" t="s">
        <v>86</v>
      </c>
      <c r="J34" s="46" t="s">
        <v>139</v>
      </c>
      <c r="K34" s="148">
        <v>200</v>
      </c>
      <c r="L34" s="148">
        <v>200</v>
      </c>
      <c r="M34" s="46" t="s">
        <v>74</v>
      </c>
      <c r="N34" s="162" t="s">
        <v>75</v>
      </c>
      <c r="O34" s="162" t="s">
        <v>75</v>
      </c>
      <c r="P34" s="183" t="s">
        <v>172</v>
      </c>
      <c r="Q34" s="184">
        <v>200</v>
      </c>
      <c r="R34" s="184">
        <v>200</v>
      </c>
    </row>
    <row r="35" spans="1:18" ht="15">
      <c r="A35" s="46" t="s">
        <v>33</v>
      </c>
      <c r="B35" s="140">
        <v>30</v>
      </c>
      <c r="C35" s="140">
        <v>20</v>
      </c>
      <c r="D35" s="46" t="s">
        <v>33</v>
      </c>
      <c r="E35" s="140"/>
      <c r="F35" s="140"/>
      <c r="G35" s="46" t="s">
        <v>33</v>
      </c>
      <c r="H35" s="140">
        <v>35</v>
      </c>
      <c r="I35" s="140">
        <v>20</v>
      </c>
      <c r="J35" s="46" t="s">
        <v>33</v>
      </c>
      <c r="K35" s="140">
        <v>20</v>
      </c>
      <c r="L35" s="140">
        <v>20</v>
      </c>
      <c r="M35" s="46" t="s">
        <v>33</v>
      </c>
      <c r="N35" s="140">
        <v>25</v>
      </c>
      <c r="O35" s="140">
        <v>30</v>
      </c>
      <c r="P35" s="46" t="s">
        <v>33</v>
      </c>
      <c r="Q35" s="140">
        <v>30</v>
      </c>
      <c r="R35" s="140">
        <v>40</v>
      </c>
    </row>
    <row r="36" spans="1:18" ht="15">
      <c r="A36" s="46" t="s">
        <v>34</v>
      </c>
      <c r="B36" s="140">
        <v>20</v>
      </c>
      <c r="C36" s="140">
        <v>20</v>
      </c>
      <c r="D36" s="46" t="s">
        <v>34</v>
      </c>
      <c r="E36" s="140">
        <v>20</v>
      </c>
      <c r="F36" s="140">
        <v>20</v>
      </c>
      <c r="G36" s="46" t="s">
        <v>34</v>
      </c>
      <c r="H36" s="140">
        <v>25</v>
      </c>
      <c r="I36" s="140">
        <v>30</v>
      </c>
      <c r="J36" s="46" t="s">
        <v>34</v>
      </c>
      <c r="K36" s="140"/>
      <c r="L36" s="140">
        <v>20</v>
      </c>
      <c r="M36" s="46" t="s">
        <v>34</v>
      </c>
      <c r="N36" s="140">
        <v>20</v>
      </c>
      <c r="O36" s="140">
        <v>30</v>
      </c>
      <c r="P36" s="46" t="s">
        <v>34</v>
      </c>
      <c r="Q36" s="140"/>
      <c r="R36" s="140">
        <v>30</v>
      </c>
    </row>
    <row r="37" spans="1:18" ht="15.75">
      <c r="A37" s="8" t="s">
        <v>15</v>
      </c>
      <c r="B37" s="9">
        <v>590</v>
      </c>
      <c r="C37" s="9">
        <v>553</v>
      </c>
      <c r="D37" s="8" t="s">
        <v>15</v>
      </c>
      <c r="E37" s="9">
        <v>515</v>
      </c>
      <c r="F37" s="9">
        <v>553</v>
      </c>
      <c r="G37" s="8" t="s">
        <v>15</v>
      </c>
      <c r="H37" s="9">
        <v>565</v>
      </c>
      <c r="I37" s="9">
        <v>630</v>
      </c>
      <c r="J37" s="8" t="s">
        <v>15</v>
      </c>
      <c r="K37" s="9">
        <v>573</v>
      </c>
      <c r="L37" s="9">
        <v>623</v>
      </c>
      <c r="M37" s="8" t="s">
        <v>15</v>
      </c>
      <c r="N37" s="9">
        <v>505</v>
      </c>
      <c r="O37" s="9">
        <v>550</v>
      </c>
      <c r="P37" s="8" t="s">
        <v>15</v>
      </c>
      <c r="Q37" s="9">
        <v>585</v>
      </c>
      <c r="R37" s="9">
        <v>553</v>
      </c>
    </row>
    <row r="38" spans="1:18" ht="15.7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</row>
    <row r="39" spans="1:18" ht="15.75">
      <c r="A39" s="154" t="s">
        <v>109</v>
      </c>
      <c r="B39" s="163">
        <v>20.2</v>
      </c>
      <c r="C39" s="163">
        <v>18.9</v>
      </c>
      <c r="D39" s="164"/>
      <c r="E39" s="163">
        <v>20.2</v>
      </c>
      <c r="F39" s="163">
        <v>23.6</v>
      </c>
      <c r="G39" s="164"/>
      <c r="H39" s="163">
        <v>20.2</v>
      </c>
      <c r="I39" s="163">
        <v>18.14</v>
      </c>
      <c r="J39" s="164"/>
      <c r="K39" s="163">
        <v>14.76</v>
      </c>
      <c r="L39" s="163">
        <v>17.1</v>
      </c>
      <c r="M39" s="154"/>
      <c r="N39" s="163">
        <v>20.04</v>
      </c>
      <c r="O39" s="163">
        <v>23.43</v>
      </c>
      <c r="P39" s="164"/>
      <c r="Q39" s="163">
        <v>19.02</v>
      </c>
      <c r="R39" s="163">
        <v>22.13</v>
      </c>
    </row>
    <row r="40" spans="1:18" ht="15.75">
      <c r="A40" s="154" t="s">
        <v>110</v>
      </c>
      <c r="B40" s="163">
        <v>20.29</v>
      </c>
      <c r="C40" s="163">
        <v>19.08</v>
      </c>
      <c r="D40" s="164"/>
      <c r="E40" s="163">
        <v>20.73</v>
      </c>
      <c r="F40" s="163">
        <v>24.03</v>
      </c>
      <c r="G40" s="164"/>
      <c r="H40" s="163">
        <v>20.7</v>
      </c>
      <c r="I40" s="163">
        <v>19.31</v>
      </c>
      <c r="J40" s="164"/>
      <c r="K40" s="163">
        <v>15.08</v>
      </c>
      <c r="L40" s="163">
        <v>17.55</v>
      </c>
      <c r="M40" s="154"/>
      <c r="N40" s="163">
        <v>20.43</v>
      </c>
      <c r="O40" s="163">
        <v>21.86</v>
      </c>
      <c r="P40" s="164"/>
      <c r="Q40" s="163">
        <v>18.87</v>
      </c>
      <c r="R40" s="163">
        <v>21.91</v>
      </c>
    </row>
    <row r="41" spans="1:18" ht="15.75">
      <c r="A41" s="114" t="s">
        <v>111</v>
      </c>
      <c r="B41" s="163">
        <v>79.67</v>
      </c>
      <c r="C41" s="163">
        <v>73.06</v>
      </c>
      <c r="D41" s="164"/>
      <c r="E41" s="163">
        <v>79.97</v>
      </c>
      <c r="F41" s="163">
        <v>91</v>
      </c>
      <c r="G41" s="164"/>
      <c r="H41" s="163">
        <v>81.11</v>
      </c>
      <c r="I41" s="163">
        <v>73.51</v>
      </c>
      <c r="J41" s="164"/>
      <c r="K41" s="163">
        <v>69.66</v>
      </c>
      <c r="L41" s="163">
        <v>80.36</v>
      </c>
      <c r="M41" s="114"/>
      <c r="N41" s="163">
        <v>80.53</v>
      </c>
      <c r="O41" s="163">
        <v>95.97</v>
      </c>
      <c r="P41" s="164"/>
      <c r="Q41" s="163">
        <v>81.98</v>
      </c>
      <c r="R41" s="163">
        <v>98.25</v>
      </c>
    </row>
    <row r="42" spans="1:18" ht="15.75">
      <c r="A42" s="114" t="s">
        <v>112</v>
      </c>
      <c r="B42" s="163">
        <v>612.3</v>
      </c>
      <c r="C42" s="163">
        <v>568.89</v>
      </c>
      <c r="D42" s="164"/>
      <c r="E42" s="163">
        <v>614.67</v>
      </c>
      <c r="F42" s="163">
        <v>652.74</v>
      </c>
      <c r="G42" s="164"/>
      <c r="H42" s="163">
        <v>595.68</v>
      </c>
      <c r="I42" s="163">
        <v>559.32</v>
      </c>
      <c r="J42" s="164"/>
      <c r="K42" s="163">
        <v>483.69</v>
      </c>
      <c r="L42" s="163">
        <v>554.23</v>
      </c>
      <c r="M42" s="114"/>
      <c r="N42" s="163">
        <v>600.15</v>
      </c>
      <c r="O42" s="163">
        <v>646.75</v>
      </c>
      <c r="P42" s="164"/>
      <c r="Q42" s="163">
        <v>569.4</v>
      </c>
      <c r="R42" s="163">
        <v>646.78</v>
      </c>
    </row>
    <row r="46" spans="2:6" ht="15.75">
      <c r="B46" s="51"/>
      <c r="C46" s="52"/>
      <c r="D46" s="52"/>
      <c r="E46" s="52"/>
      <c r="F46" s="52"/>
    </row>
  </sheetData>
  <sheetProtection/>
  <mergeCells count="29">
    <mergeCell ref="A1:Q1"/>
    <mergeCell ref="A2:D2"/>
    <mergeCell ref="A3:D3"/>
    <mergeCell ref="A4:R4"/>
    <mergeCell ref="A5:C5"/>
    <mergeCell ref="D5:F5"/>
    <mergeCell ref="G5:I5"/>
    <mergeCell ref="J5:L5"/>
    <mergeCell ref="M5:O5"/>
    <mergeCell ref="P5:R5"/>
    <mergeCell ref="B6:C6"/>
    <mergeCell ref="E6:F6"/>
    <mergeCell ref="H6:I6"/>
    <mergeCell ref="K6:L6"/>
    <mergeCell ref="N6:O6"/>
    <mergeCell ref="Q6:R6"/>
    <mergeCell ref="A25:R25"/>
    <mergeCell ref="A26:C26"/>
    <mergeCell ref="D26:F26"/>
    <mergeCell ref="G26:I26"/>
    <mergeCell ref="J26:L26"/>
    <mergeCell ref="M26:O26"/>
    <mergeCell ref="P26:R26"/>
    <mergeCell ref="B27:C27"/>
    <mergeCell ref="E27:F27"/>
    <mergeCell ref="H27:I27"/>
    <mergeCell ref="K27:L27"/>
    <mergeCell ref="N27:O27"/>
    <mergeCell ref="Q27:R2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Пользователь</cp:lastModifiedBy>
  <cp:lastPrinted>2022-02-21T11:20:56Z</cp:lastPrinted>
  <dcterms:created xsi:type="dcterms:W3CDTF">2020-08-10T12:56:14Z</dcterms:created>
  <dcterms:modified xsi:type="dcterms:W3CDTF">2022-02-24T09:07:15Z</dcterms:modified>
  <cp:category/>
  <cp:version/>
  <cp:contentType/>
  <cp:contentStatus/>
</cp:coreProperties>
</file>